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aatif\Downloads\2022 06 01 عنف في سياق طائفي - مصر 2008\data\"/>
    </mc:Choice>
  </mc:AlternateContent>
  <xr:revisionPtr revIDLastSave="0" documentId="13_ncr:1_{269910D5-F136-4A05-B9CD-0F2F159638E9}" xr6:coauthVersionLast="47" xr6:coauthVersionMax="47" xr10:uidLastSave="{00000000-0000-0000-0000-000000000000}"/>
  <bookViews>
    <workbookView xWindow="-110" yWindow="-110" windowWidth="25820" windowHeight="13900" xr2:uid="{00000000-000D-0000-FFFF-FFFF00000000}"/>
  </bookViews>
  <sheets>
    <sheet name="Data" sheetId="1" r:id="rId1"/>
    <sheet name="stats" sheetId="2" r:id="rId2"/>
  </sheets>
  <definedNames>
    <definedName name="_xlnm._FilterDatabase" localSheetId="0" hidden="1">Data!$A$2:$BU$45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66" i="2" l="1"/>
  <c r="D366" i="2"/>
  <c r="E366" i="2"/>
  <c r="F366" i="2"/>
  <c r="C367" i="2"/>
  <c r="D367" i="2"/>
  <c r="E367" i="2"/>
  <c r="F367" i="2"/>
  <c r="C368" i="2"/>
  <c r="D368" i="2"/>
  <c r="E368" i="2"/>
  <c r="F368" i="2"/>
  <c r="C369" i="2"/>
  <c r="D369" i="2"/>
  <c r="E369" i="2"/>
  <c r="F369" i="2"/>
  <c r="C370" i="2"/>
  <c r="D370" i="2"/>
  <c r="E370" i="2"/>
  <c r="F370" i="2"/>
  <c r="C371" i="2"/>
  <c r="D371" i="2"/>
  <c r="E371" i="2"/>
  <c r="F371" i="2"/>
  <c r="C372" i="2"/>
  <c r="D372" i="2"/>
  <c r="E372" i="2"/>
  <c r="F372" i="2"/>
  <c r="C373" i="2"/>
  <c r="D373" i="2"/>
  <c r="E373" i="2"/>
  <c r="F373" i="2"/>
  <c r="C374" i="2"/>
  <c r="D374" i="2"/>
  <c r="E374" i="2"/>
  <c r="F374" i="2"/>
  <c r="C375" i="2"/>
  <c r="D375" i="2"/>
  <c r="E375" i="2"/>
  <c r="F375" i="2"/>
  <c r="C376" i="2"/>
  <c r="D376" i="2"/>
  <c r="E376" i="2"/>
  <c r="F376" i="2"/>
  <c r="D365" i="2"/>
  <c r="E365" i="2"/>
  <c r="F365" i="2"/>
  <c r="C365" i="2"/>
  <c r="C358" i="2"/>
  <c r="D358" i="2"/>
  <c r="E358" i="2"/>
  <c r="F358" i="2"/>
  <c r="G358" i="2"/>
  <c r="H358" i="2"/>
  <c r="I358" i="2"/>
  <c r="J358" i="2"/>
  <c r="C348" i="2"/>
  <c r="D348" i="2"/>
  <c r="E348" i="2"/>
  <c r="F348" i="2"/>
  <c r="G348" i="2"/>
  <c r="H348" i="2"/>
  <c r="I348" i="2"/>
  <c r="J348" i="2"/>
  <c r="C349" i="2"/>
  <c r="D349" i="2"/>
  <c r="E349" i="2"/>
  <c r="F349" i="2"/>
  <c r="G349" i="2"/>
  <c r="H349" i="2"/>
  <c r="I349" i="2"/>
  <c r="J349" i="2"/>
  <c r="C350" i="2"/>
  <c r="D350" i="2"/>
  <c r="E350" i="2"/>
  <c r="F350" i="2"/>
  <c r="G350" i="2"/>
  <c r="H350" i="2"/>
  <c r="I350" i="2"/>
  <c r="J350" i="2"/>
  <c r="C351" i="2"/>
  <c r="D351" i="2"/>
  <c r="E351" i="2"/>
  <c r="F351" i="2"/>
  <c r="G351" i="2"/>
  <c r="H351" i="2"/>
  <c r="I351" i="2"/>
  <c r="J351" i="2"/>
  <c r="C352" i="2"/>
  <c r="D352" i="2"/>
  <c r="E352" i="2"/>
  <c r="F352" i="2"/>
  <c r="G352" i="2"/>
  <c r="H352" i="2"/>
  <c r="I352" i="2"/>
  <c r="J352" i="2"/>
  <c r="C353" i="2"/>
  <c r="D353" i="2"/>
  <c r="E353" i="2"/>
  <c r="F353" i="2"/>
  <c r="G353" i="2"/>
  <c r="H353" i="2"/>
  <c r="I353" i="2"/>
  <c r="J353" i="2"/>
  <c r="C354" i="2"/>
  <c r="D354" i="2"/>
  <c r="E354" i="2"/>
  <c r="F354" i="2"/>
  <c r="G354" i="2"/>
  <c r="H354" i="2"/>
  <c r="I354" i="2"/>
  <c r="J354" i="2"/>
  <c r="C355" i="2"/>
  <c r="D355" i="2"/>
  <c r="E355" i="2"/>
  <c r="F355" i="2"/>
  <c r="G355" i="2"/>
  <c r="H355" i="2"/>
  <c r="I355" i="2"/>
  <c r="J355" i="2"/>
  <c r="C356" i="2"/>
  <c r="D356" i="2"/>
  <c r="E356" i="2"/>
  <c r="F356" i="2"/>
  <c r="G356" i="2"/>
  <c r="H356" i="2"/>
  <c r="I356" i="2"/>
  <c r="J356" i="2"/>
  <c r="C357" i="2"/>
  <c r="D357" i="2"/>
  <c r="E357" i="2"/>
  <c r="F357" i="2"/>
  <c r="G357" i="2"/>
  <c r="H357" i="2"/>
  <c r="I357" i="2"/>
  <c r="J357" i="2"/>
  <c r="D347" i="2"/>
  <c r="E347" i="2"/>
  <c r="F347" i="2"/>
  <c r="G347" i="2"/>
  <c r="H347" i="2"/>
  <c r="I347" i="2"/>
  <c r="J347" i="2"/>
  <c r="C347" i="2"/>
  <c r="C330" i="2"/>
  <c r="D330" i="2"/>
  <c r="E330" i="2"/>
  <c r="F330" i="2"/>
  <c r="C331" i="2"/>
  <c r="D331" i="2"/>
  <c r="E331" i="2"/>
  <c r="F331" i="2"/>
  <c r="C332" i="2"/>
  <c r="D332" i="2"/>
  <c r="E332" i="2"/>
  <c r="F332" i="2"/>
  <c r="C333" i="2"/>
  <c r="D333" i="2"/>
  <c r="E333" i="2"/>
  <c r="F333" i="2"/>
  <c r="C334" i="2"/>
  <c r="D334" i="2"/>
  <c r="E334" i="2"/>
  <c r="F334" i="2"/>
  <c r="C335" i="2"/>
  <c r="D335" i="2"/>
  <c r="E335" i="2"/>
  <c r="F335" i="2"/>
  <c r="C336" i="2"/>
  <c r="D336" i="2"/>
  <c r="E336" i="2"/>
  <c r="F336" i="2"/>
  <c r="C337" i="2"/>
  <c r="D337" i="2"/>
  <c r="E337" i="2"/>
  <c r="F337" i="2"/>
  <c r="C338" i="2"/>
  <c r="D338" i="2"/>
  <c r="E338" i="2"/>
  <c r="F338" i="2"/>
  <c r="C339" i="2"/>
  <c r="D339" i="2"/>
  <c r="E339" i="2"/>
  <c r="F339" i="2"/>
  <c r="C340" i="2"/>
  <c r="D340" i="2"/>
  <c r="E340" i="2"/>
  <c r="F340" i="2"/>
  <c r="D329" i="2"/>
  <c r="E329" i="2"/>
  <c r="F329" i="2"/>
  <c r="C329" i="2"/>
  <c r="C312" i="2"/>
  <c r="D312" i="2"/>
  <c r="E312" i="2"/>
  <c r="F312" i="2"/>
  <c r="G312" i="2"/>
  <c r="C313" i="2"/>
  <c r="D313" i="2"/>
  <c r="E313" i="2"/>
  <c r="F313" i="2"/>
  <c r="G313" i="2"/>
  <c r="C314" i="2"/>
  <c r="D314" i="2"/>
  <c r="E314" i="2"/>
  <c r="F314" i="2"/>
  <c r="G314" i="2"/>
  <c r="C315" i="2"/>
  <c r="D315" i="2"/>
  <c r="E315" i="2"/>
  <c r="F315" i="2"/>
  <c r="G315" i="2"/>
  <c r="C316" i="2"/>
  <c r="D316" i="2"/>
  <c r="E316" i="2"/>
  <c r="F316" i="2"/>
  <c r="G316" i="2"/>
  <c r="C317" i="2"/>
  <c r="D317" i="2"/>
  <c r="E317" i="2"/>
  <c r="F317" i="2"/>
  <c r="G317" i="2"/>
  <c r="C318" i="2"/>
  <c r="D318" i="2"/>
  <c r="E318" i="2"/>
  <c r="F318" i="2"/>
  <c r="G318" i="2"/>
  <c r="C319" i="2"/>
  <c r="D319" i="2"/>
  <c r="E319" i="2"/>
  <c r="F319" i="2"/>
  <c r="G319" i="2"/>
  <c r="C320" i="2"/>
  <c r="D320" i="2"/>
  <c r="E320" i="2"/>
  <c r="F320" i="2"/>
  <c r="G320" i="2"/>
  <c r="C321" i="2"/>
  <c r="D321" i="2"/>
  <c r="E321" i="2"/>
  <c r="F321" i="2"/>
  <c r="G321" i="2"/>
  <c r="C322" i="2"/>
  <c r="D322" i="2"/>
  <c r="E322" i="2"/>
  <c r="F322" i="2"/>
  <c r="G322" i="2"/>
  <c r="D311" i="2"/>
  <c r="E311" i="2"/>
  <c r="F311" i="2"/>
  <c r="G311" i="2"/>
  <c r="C311" i="2"/>
  <c r="C294" i="2"/>
  <c r="D294" i="2"/>
  <c r="E294" i="2"/>
  <c r="C295" i="2"/>
  <c r="D295" i="2"/>
  <c r="E295" i="2"/>
  <c r="C296" i="2"/>
  <c r="D296" i="2"/>
  <c r="E296" i="2"/>
  <c r="C297" i="2"/>
  <c r="D297" i="2"/>
  <c r="E297" i="2"/>
  <c r="C298" i="2"/>
  <c r="D298" i="2"/>
  <c r="E298" i="2"/>
  <c r="C299" i="2"/>
  <c r="D299" i="2"/>
  <c r="E299" i="2"/>
  <c r="C300" i="2"/>
  <c r="D300" i="2"/>
  <c r="E300" i="2"/>
  <c r="C301" i="2"/>
  <c r="D301" i="2"/>
  <c r="E301" i="2"/>
  <c r="C302" i="2"/>
  <c r="D302" i="2"/>
  <c r="E302" i="2"/>
  <c r="C303" i="2"/>
  <c r="D303" i="2"/>
  <c r="E303" i="2"/>
  <c r="C304" i="2"/>
  <c r="D304" i="2"/>
  <c r="E304" i="2"/>
  <c r="D293" i="2"/>
  <c r="E293" i="2"/>
  <c r="C293" i="2"/>
  <c r="E359" i="2" l="1"/>
  <c r="J359" i="2"/>
  <c r="H359" i="2"/>
  <c r="F359" i="2"/>
  <c r="C359" i="2"/>
  <c r="F300" i="2"/>
  <c r="F296" i="2"/>
  <c r="F298" i="2"/>
  <c r="K358" i="2"/>
  <c r="H315" i="2"/>
  <c r="G333" i="2"/>
  <c r="F297" i="2"/>
  <c r="I359" i="2"/>
  <c r="G373" i="2"/>
  <c r="G371" i="2"/>
  <c r="G369" i="2"/>
  <c r="G367" i="2"/>
  <c r="G359" i="2"/>
  <c r="F295" i="2"/>
  <c r="D359" i="2"/>
  <c r="G372" i="2"/>
  <c r="G370" i="2"/>
  <c r="G368" i="2"/>
  <c r="G366" i="2"/>
  <c r="F299" i="2"/>
  <c r="H316" i="2"/>
  <c r="H313" i="2"/>
  <c r="F301" i="2"/>
  <c r="G337" i="2"/>
  <c r="G335" i="2"/>
  <c r="H319" i="2"/>
  <c r="H314" i="2"/>
  <c r="G334" i="2"/>
  <c r="F303" i="2"/>
  <c r="H317" i="2"/>
  <c r="G336" i="2"/>
  <c r="G332" i="2"/>
  <c r="G330" i="2"/>
  <c r="K353" i="2"/>
  <c r="K352" i="2"/>
  <c r="K351" i="2"/>
  <c r="F302" i="2"/>
  <c r="F294" i="2"/>
  <c r="H318" i="2"/>
  <c r="G331" i="2"/>
  <c r="C477" i="2"/>
  <c r="D477" i="2"/>
  <c r="E477" i="2"/>
  <c r="F477" i="2"/>
  <c r="C478" i="2"/>
  <c r="D478" i="2"/>
  <c r="E478" i="2"/>
  <c r="F478" i="2"/>
  <c r="C479" i="2"/>
  <c r="D479" i="2"/>
  <c r="E479" i="2"/>
  <c r="F479" i="2"/>
  <c r="D476" i="2"/>
  <c r="E476" i="2"/>
  <c r="F476" i="2"/>
  <c r="C476" i="2"/>
  <c r="C463" i="2"/>
  <c r="D463" i="2"/>
  <c r="E463" i="2"/>
  <c r="F463" i="2"/>
  <c r="C464" i="2"/>
  <c r="D464" i="2"/>
  <c r="E464" i="2"/>
  <c r="F464" i="2"/>
  <c r="C465" i="2"/>
  <c r="D465" i="2"/>
  <c r="E465" i="2"/>
  <c r="F465" i="2"/>
  <c r="C466" i="2"/>
  <c r="D466" i="2"/>
  <c r="E466" i="2"/>
  <c r="F466" i="2"/>
  <c r="C467" i="2"/>
  <c r="D467" i="2"/>
  <c r="E467" i="2"/>
  <c r="F467" i="2"/>
  <c r="C468" i="2"/>
  <c r="D468" i="2"/>
  <c r="E468" i="2"/>
  <c r="F468" i="2"/>
  <c r="C469" i="2"/>
  <c r="D469" i="2"/>
  <c r="E469" i="2"/>
  <c r="F469" i="2"/>
  <c r="D462" i="2"/>
  <c r="E462" i="2"/>
  <c r="F462" i="2"/>
  <c r="C462" i="2"/>
  <c r="C453" i="2"/>
  <c r="D453" i="2"/>
  <c r="E453" i="2"/>
  <c r="F453" i="2"/>
  <c r="G453" i="2"/>
  <c r="C454" i="2"/>
  <c r="D454" i="2"/>
  <c r="E454" i="2"/>
  <c r="F454" i="2"/>
  <c r="G454" i="2"/>
  <c r="C455" i="2"/>
  <c r="D455" i="2"/>
  <c r="E455" i="2"/>
  <c r="F455" i="2"/>
  <c r="G455" i="2"/>
  <c r="D452" i="2"/>
  <c r="E452" i="2"/>
  <c r="F452" i="2"/>
  <c r="G452" i="2"/>
  <c r="C452" i="2"/>
  <c r="C439" i="2"/>
  <c r="D439" i="2"/>
  <c r="E439" i="2"/>
  <c r="F439" i="2"/>
  <c r="G439" i="2"/>
  <c r="C440" i="2"/>
  <c r="D440" i="2"/>
  <c r="E440" i="2"/>
  <c r="F440" i="2"/>
  <c r="G440" i="2"/>
  <c r="C441" i="2"/>
  <c r="D441" i="2"/>
  <c r="E441" i="2"/>
  <c r="F441" i="2"/>
  <c r="G441" i="2"/>
  <c r="C442" i="2"/>
  <c r="D442" i="2"/>
  <c r="E442" i="2"/>
  <c r="F442" i="2"/>
  <c r="G442" i="2"/>
  <c r="C443" i="2"/>
  <c r="D443" i="2"/>
  <c r="E443" i="2"/>
  <c r="F443" i="2"/>
  <c r="G443" i="2"/>
  <c r="C444" i="2"/>
  <c r="D444" i="2"/>
  <c r="E444" i="2"/>
  <c r="F444" i="2"/>
  <c r="G444" i="2"/>
  <c r="C445" i="2"/>
  <c r="D445" i="2"/>
  <c r="E445" i="2"/>
  <c r="F445" i="2"/>
  <c r="G445" i="2"/>
  <c r="D438" i="2"/>
  <c r="E438" i="2"/>
  <c r="F438" i="2"/>
  <c r="G438" i="2"/>
  <c r="C438" i="2"/>
  <c r="C429" i="2"/>
  <c r="D429" i="2"/>
  <c r="E429" i="2"/>
  <c r="F429" i="2"/>
  <c r="G429" i="2"/>
  <c r="C430" i="2"/>
  <c r="D430" i="2"/>
  <c r="E430" i="2"/>
  <c r="F430" i="2"/>
  <c r="G430" i="2"/>
  <c r="C431" i="2"/>
  <c r="D431" i="2"/>
  <c r="E431" i="2"/>
  <c r="F431" i="2"/>
  <c r="G431" i="2"/>
  <c r="D428" i="2"/>
  <c r="E428" i="2"/>
  <c r="F428" i="2"/>
  <c r="G428" i="2"/>
  <c r="C428" i="2"/>
  <c r="C419" i="2"/>
  <c r="D419" i="2"/>
  <c r="E419" i="2"/>
  <c r="C420" i="2"/>
  <c r="D420" i="2"/>
  <c r="E420" i="2"/>
  <c r="C421" i="2"/>
  <c r="D421" i="2"/>
  <c r="E421" i="2"/>
  <c r="D418" i="2"/>
  <c r="E418" i="2"/>
  <c r="C418" i="2"/>
  <c r="C405" i="2"/>
  <c r="D405" i="2"/>
  <c r="E405" i="2"/>
  <c r="C406" i="2"/>
  <c r="D406" i="2"/>
  <c r="E406" i="2"/>
  <c r="C407" i="2"/>
  <c r="D407" i="2"/>
  <c r="E407" i="2"/>
  <c r="C408" i="2"/>
  <c r="D408" i="2"/>
  <c r="E408" i="2"/>
  <c r="C409" i="2"/>
  <c r="D409" i="2"/>
  <c r="E409" i="2"/>
  <c r="C410" i="2"/>
  <c r="D410" i="2"/>
  <c r="E410" i="2"/>
  <c r="C411" i="2"/>
  <c r="D411" i="2"/>
  <c r="E411" i="2"/>
  <c r="D404" i="2"/>
  <c r="E404" i="2"/>
  <c r="C404" i="2"/>
  <c r="C395" i="2"/>
  <c r="D395" i="2"/>
  <c r="E395" i="2"/>
  <c r="C396" i="2"/>
  <c r="D396" i="2"/>
  <c r="E396" i="2"/>
  <c r="C397" i="2"/>
  <c r="D397" i="2"/>
  <c r="E397" i="2"/>
  <c r="D394" i="2"/>
  <c r="E394" i="2"/>
  <c r="C394" i="2"/>
  <c r="C384" i="2"/>
  <c r="D384" i="2"/>
  <c r="E384" i="2"/>
  <c r="C385" i="2"/>
  <c r="D385" i="2"/>
  <c r="E385" i="2"/>
  <c r="C386" i="2"/>
  <c r="D386" i="2"/>
  <c r="E386" i="2"/>
  <c r="C387" i="2"/>
  <c r="D387" i="2"/>
  <c r="E387" i="2"/>
  <c r="D383" i="2"/>
  <c r="E383" i="2"/>
  <c r="C383" i="2"/>
  <c r="C284" i="2"/>
  <c r="D284" i="2"/>
  <c r="E284" i="2"/>
  <c r="F284" i="2"/>
  <c r="G284" i="2"/>
  <c r="C285" i="2"/>
  <c r="D285" i="2"/>
  <c r="E285" i="2"/>
  <c r="F285" i="2"/>
  <c r="G285" i="2"/>
  <c r="C286" i="2"/>
  <c r="D286" i="2"/>
  <c r="E286" i="2"/>
  <c r="F286" i="2"/>
  <c r="G286" i="2"/>
  <c r="D283" i="2"/>
  <c r="E283" i="2"/>
  <c r="F283" i="2"/>
  <c r="G283" i="2"/>
  <c r="C283" i="2"/>
  <c r="C270" i="2"/>
  <c r="D270" i="2"/>
  <c r="E270" i="2"/>
  <c r="F270" i="2"/>
  <c r="G270" i="2"/>
  <c r="C271" i="2"/>
  <c r="D271" i="2"/>
  <c r="E271" i="2"/>
  <c r="F271" i="2"/>
  <c r="G271" i="2"/>
  <c r="C272" i="2"/>
  <c r="D272" i="2"/>
  <c r="E272" i="2"/>
  <c r="F272" i="2"/>
  <c r="G272" i="2"/>
  <c r="C273" i="2"/>
  <c r="D273" i="2"/>
  <c r="E273" i="2"/>
  <c r="F273" i="2"/>
  <c r="G273" i="2"/>
  <c r="C274" i="2"/>
  <c r="D274" i="2"/>
  <c r="E274" i="2"/>
  <c r="F274" i="2"/>
  <c r="G274" i="2"/>
  <c r="C275" i="2"/>
  <c r="D275" i="2"/>
  <c r="E275" i="2"/>
  <c r="F275" i="2"/>
  <c r="G275" i="2"/>
  <c r="C276" i="2"/>
  <c r="D276" i="2"/>
  <c r="E276" i="2"/>
  <c r="F276" i="2"/>
  <c r="G276" i="2"/>
  <c r="D269" i="2"/>
  <c r="E269" i="2"/>
  <c r="F269" i="2"/>
  <c r="G269" i="2"/>
  <c r="C269" i="2"/>
  <c r="C260" i="2"/>
  <c r="D260" i="2"/>
  <c r="E260" i="2"/>
  <c r="F260" i="2"/>
  <c r="G260" i="2"/>
  <c r="C261" i="2"/>
  <c r="D261" i="2"/>
  <c r="E261" i="2"/>
  <c r="F261" i="2"/>
  <c r="G261" i="2"/>
  <c r="C262" i="2"/>
  <c r="D262" i="2"/>
  <c r="E262" i="2"/>
  <c r="F262" i="2"/>
  <c r="G262" i="2"/>
  <c r="D259" i="2"/>
  <c r="E259" i="2"/>
  <c r="F259" i="2"/>
  <c r="G259" i="2"/>
  <c r="C259" i="2"/>
  <c r="C249" i="2"/>
  <c r="D249" i="2"/>
  <c r="E249" i="2"/>
  <c r="F249" i="2"/>
  <c r="G249" i="2"/>
  <c r="C250" i="2"/>
  <c r="D250" i="2"/>
  <c r="E250" i="2"/>
  <c r="F250" i="2"/>
  <c r="G250" i="2"/>
  <c r="C251" i="2"/>
  <c r="D251" i="2"/>
  <c r="E251" i="2"/>
  <c r="F251" i="2"/>
  <c r="G251" i="2"/>
  <c r="C252" i="2"/>
  <c r="D252" i="2"/>
  <c r="E252" i="2"/>
  <c r="F252" i="2"/>
  <c r="G252" i="2"/>
  <c r="D248" i="2"/>
  <c r="E248" i="2"/>
  <c r="F248" i="2"/>
  <c r="G248" i="2"/>
  <c r="C248" i="2"/>
  <c r="C240" i="2"/>
  <c r="D240" i="2"/>
  <c r="E240" i="2"/>
  <c r="F240" i="2"/>
  <c r="G240" i="2"/>
  <c r="C241" i="2"/>
  <c r="D241" i="2"/>
  <c r="E241" i="2"/>
  <c r="F241" i="2"/>
  <c r="G241" i="2"/>
  <c r="D239" i="2"/>
  <c r="E239" i="2"/>
  <c r="F239" i="2"/>
  <c r="G239" i="2"/>
  <c r="C239" i="2"/>
  <c r="C222" i="2"/>
  <c r="D222" i="2"/>
  <c r="E222" i="2"/>
  <c r="F222" i="2"/>
  <c r="G222" i="2"/>
  <c r="C223" i="2"/>
  <c r="D223" i="2"/>
  <c r="E223" i="2"/>
  <c r="F223" i="2"/>
  <c r="G223" i="2"/>
  <c r="C224" i="2"/>
  <c r="D224" i="2"/>
  <c r="E224" i="2"/>
  <c r="F224" i="2"/>
  <c r="G224" i="2"/>
  <c r="C225" i="2"/>
  <c r="D225" i="2"/>
  <c r="E225" i="2"/>
  <c r="F225" i="2"/>
  <c r="G225" i="2"/>
  <c r="C226" i="2"/>
  <c r="D226" i="2"/>
  <c r="E226" i="2"/>
  <c r="F226" i="2"/>
  <c r="G226" i="2"/>
  <c r="C227" i="2"/>
  <c r="D227" i="2"/>
  <c r="E227" i="2"/>
  <c r="F227" i="2"/>
  <c r="G227" i="2"/>
  <c r="C228" i="2"/>
  <c r="D228" i="2"/>
  <c r="E228" i="2"/>
  <c r="F228" i="2"/>
  <c r="G228" i="2"/>
  <c r="C229" i="2"/>
  <c r="D229" i="2"/>
  <c r="E229" i="2"/>
  <c r="F229" i="2"/>
  <c r="G229" i="2"/>
  <c r="C230" i="2"/>
  <c r="D230" i="2"/>
  <c r="E230" i="2"/>
  <c r="F230" i="2"/>
  <c r="G230" i="2"/>
  <c r="C231" i="2"/>
  <c r="D231" i="2"/>
  <c r="E231" i="2"/>
  <c r="F231" i="2"/>
  <c r="G231" i="2"/>
  <c r="C232" i="2"/>
  <c r="D232" i="2"/>
  <c r="E232" i="2"/>
  <c r="F232" i="2"/>
  <c r="G232" i="2"/>
  <c r="D221" i="2"/>
  <c r="E221" i="2"/>
  <c r="F221" i="2"/>
  <c r="G221" i="2"/>
  <c r="C221" i="2"/>
  <c r="C189" i="2"/>
  <c r="D189" i="2"/>
  <c r="E189" i="2"/>
  <c r="F189" i="2"/>
  <c r="G189" i="2"/>
  <c r="H189" i="2"/>
  <c r="I189" i="2"/>
  <c r="J189" i="2"/>
  <c r="K189" i="2"/>
  <c r="L189" i="2"/>
  <c r="M189" i="2"/>
  <c r="N189" i="2"/>
  <c r="C190" i="2"/>
  <c r="D190" i="2"/>
  <c r="E190" i="2"/>
  <c r="F190" i="2"/>
  <c r="G190" i="2"/>
  <c r="H190" i="2"/>
  <c r="I190" i="2"/>
  <c r="J190" i="2"/>
  <c r="K190" i="2"/>
  <c r="L190" i="2"/>
  <c r="M190" i="2"/>
  <c r="N190" i="2"/>
  <c r="C191" i="2"/>
  <c r="D191" i="2"/>
  <c r="E191" i="2"/>
  <c r="F191" i="2"/>
  <c r="G191" i="2"/>
  <c r="H191" i="2"/>
  <c r="I191" i="2"/>
  <c r="J191" i="2"/>
  <c r="K191" i="2"/>
  <c r="L191" i="2"/>
  <c r="M191" i="2"/>
  <c r="N191" i="2"/>
  <c r="C192" i="2"/>
  <c r="D192" i="2"/>
  <c r="E192" i="2"/>
  <c r="F192" i="2"/>
  <c r="G192" i="2"/>
  <c r="H192" i="2"/>
  <c r="I192" i="2"/>
  <c r="J192" i="2"/>
  <c r="K192" i="2"/>
  <c r="L192" i="2"/>
  <c r="M192" i="2"/>
  <c r="N192" i="2"/>
  <c r="C193" i="2"/>
  <c r="D193" i="2"/>
  <c r="E193" i="2"/>
  <c r="F193" i="2"/>
  <c r="G193" i="2"/>
  <c r="H193" i="2"/>
  <c r="I193" i="2"/>
  <c r="J193" i="2"/>
  <c r="K193" i="2"/>
  <c r="L193" i="2"/>
  <c r="M193" i="2"/>
  <c r="N193" i="2"/>
  <c r="C194" i="2"/>
  <c r="D194" i="2"/>
  <c r="E194" i="2"/>
  <c r="F194" i="2"/>
  <c r="G194" i="2"/>
  <c r="H194" i="2"/>
  <c r="I194" i="2"/>
  <c r="J194" i="2"/>
  <c r="K194" i="2"/>
  <c r="L194" i="2"/>
  <c r="M194" i="2"/>
  <c r="N194" i="2"/>
  <c r="C195" i="2"/>
  <c r="D195" i="2"/>
  <c r="E195" i="2"/>
  <c r="F195" i="2"/>
  <c r="G195" i="2"/>
  <c r="H195" i="2"/>
  <c r="I195" i="2"/>
  <c r="J195" i="2"/>
  <c r="K195" i="2"/>
  <c r="L195" i="2"/>
  <c r="M195" i="2"/>
  <c r="N195" i="2"/>
  <c r="C196" i="2"/>
  <c r="D196" i="2"/>
  <c r="E196" i="2"/>
  <c r="F196" i="2"/>
  <c r="G196" i="2"/>
  <c r="H196" i="2"/>
  <c r="I196" i="2"/>
  <c r="J196" i="2"/>
  <c r="K196" i="2"/>
  <c r="L196" i="2"/>
  <c r="M196" i="2"/>
  <c r="N196" i="2"/>
  <c r="C197" i="2"/>
  <c r="D197" i="2"/>
  <c r="E197" i="2"/>
  <c r="F197" i="2"/>
  <c r="G197" i="2"/>
  <c r="H197" i="2"/>
  <c r="I197" i="2"/>
  <c r="J197" i="2"/>
  <c r="K197" i="2"/>
  <c r="L197" i="2"/>
  <c r="M197" i="2"/>
  <c r="N197" i="2"/>
  <c r="C198" i="2"/>
  <c r="D198" i="2"/>
  <c r="E198" i="2"/>
  <c r="F198" i="2"/>
  <c r="G198" i="2"/>
  <c r="H198" i="2"/>
  <c r="I198" i="2"/>
  <c r="J198" i="2"/>
  <c r="K198" i="2"/>
  <c r="L198" i="2"/>
  <c r="M198" i="2"/>
  <c r="N198" i="2"/>
  <c r="C199" i="2"/>
  <c r="D199" i="2"/>
  <c r="E199" i="2"/>
  <c r="F199" i="2"/>
  <c r="G199" i="2"/>
  <c r="H199" i="2"/>
  <c r="I199" i="2"/>
  <c r="J199" i="2"/>
  <c r="K199" i="2"/>
  <c r="L199" i="2"/>
  <c r="M199" i="2"/>
  <c r="N199" i="2"/>
  <c r="C200" i="2"/>
  <c r="D200" i="2"/>
  <c r="E200" i="2"/>
  <c r="F200" i="2"/>
  <c r="G200" i="2"/>
  <c r="H200" i="2"/>
  <c r="I200" i="2"/>
  <c r="J200" i="2"/>
  <c r="K200" i="2"/>
  <c r="L200" i="2"/>
  <c r="M200" i="2"/>
  <c r="N200" i="2"/>
  <c r="C201" i="2"/>
  <c r="D201" i="2"/>
  <c r="E201" i="2"/>
  <c r="F201" i="2"/>
  <c r="G201" i="2"/>
  <c r="H201" i="2"/>
  <c r="I201" i="2"/>
  <c r="J201" i="2"/>
  <c r="K201" i="2"/>
  <c r="L201" i="2"/>
  <c r="M201" i="2"/>
  <c r="N201" i="2"/>
  <c r="C202" i="2"/>
  <c r="D202" i="2"/>
  <c r="E202" i="2"/>
  <c r="F202" i="2"/>
  <c r="G202" i="2"/>
  <c r="H202" i="2"/>
  <c r="I202" i="2"/>
  <c r="J202" i="2"/>
  <c r="K202" i="2"/>
  <c r="L202" i="2"/>
  <c r="M202" i="2"/>
  <c r="N202" i="2"/>
  <c r="C203" i="2"/>
  <c r="D203" i="2"/>
  <c r="E203" i="2"/>
  <c r="F203" i="2"/>
  <c r="G203" i="2"/>
  <c r="H203" i="2"/>
  <c r="I203" i="2"/>
  <c r="J203" i="2"/>
  <c r="K203" i="2"/>
  <c r="L203" i="2"/>
  <c r="M203" i="2"/>
  <c r="N203" i="2"/>
  <c r="C204" i="2"/>
  <c r="D204" i="2"/>
  <c r="E204" i="2"/>
  <c r="F204" i="2"/>
  <c r="G204" i="2"/>
  <c r="H204" i="2"/>
  <c r="I204" i="2"/>
  <c r="J204" i="2"/>
  <c r="K204" i="2"/>
  <c r="L204" i="2"/>
  <c r="M204" i="2"/>
  <c r="N204" i="2"/>
  <c r="C205" i="2"/>
  <c r="D205" i="2"/>
  <c r="E205" i="2"/>
  <c r="F205" i="2"/>
  <c r="G205" i="2"/>
  <c r="H205" i="2"/>
  <c r="I205" i="2"/>
  <c r="J205" i="2"/>
  <c r="K205" i="2"/>
  <c r="L205" i="2"/>
  <c r="M205" i="2"/>
  <c r="N205" i="2"/>
  <c r="C206" i="2"/>
  <c r="D206" i="2"/>
  <c r="E206" i="2"/>
  <c r="F206" i="2"/>
  <c r="G206" i="2"/>
  <c r="H206" i="2"/>
  <c r="I206" i="2"/>
  <c r="J206" i="2"/>
  <c r="K206" i="2"/>
  <c r="L206" i="2"/>
  <c r="M206" i="2"/>
  <c r="N206" i="2"/>
  <c r="C207" i="2"/>
  <c r="D207" i="2"/>
  <c r="E207" i="2"/>
  <c r="F207" i="2"/>
  <c r="G207" i="2"/>
  <c r="H207" i="2"/>
  <c r="I207" i="2"/>
  <c r="J207" i="2"/>
  <c r="K207" i="2"/>
  <c r="L207" i="2"/>
  <c r="M207" i="2"/>
  <c r="N207" i="2"/>
  <c r="C208" i="2"/>
  <c r="D208" i="2"/>
  <c r="E208" i="2"/>
  <c r="F208" i="2"/>
  <c r="G208" i="2"/>
  <c r="H208" i="2"/>
  <c r="I208" i="2"/>
  <c r="J208" i="2"/>
  <c r="K208" i="2"/>
  <c r="L208" i="2"/>
  <c r="M208" i="2"/>
  <c r="N208" i="2"/>
  <c r="C209" i="2"/>
  <c r="D209" i="2"/>
  <c r="E209" i="2"/>
  <c r="F209" i="2"/>
  <c r="G209" i="2"/>
  <c r="H209" i="2"/>
  <c r="I209" i="2"/>
  <c r="J209" i="2"/>
  <c r="K209" i="2"/>
  <c r="L209" i="2"/>
  <c r="M209" i="2"/>
  <c r="N209" i="2"/>
  <c r="C210" i="2"/>
  <c r="D210" i="2"/>
  <c r="E210" i="2"/>
  <c r="F210" i="2"/>
  <c r="G210" i="2"/>
  <c r="H210" i="2"/>
  <c r="I210" i="2"/>
  <c r="J210" i="2"/>
  <c r="K210" i="2"/>
  <c r="L210" i="2"/>
  <c r="M210" i="2"/>
  <c r="N210" i="2"/>
  <c r="C211" i="2"/>
  <c r="D211" i="2"/>
  <c r="E211" i="2"/>
  <c r="F211" i="2"/>
  <c r="G211" i="2"/>
  <c r="H211" i="2"/>
  <c r="I211" i="2"/>
  <c r="J211" i="2"/>
  <c r="K211" i="2"/>
  <c r="L211" i="2"/>
  <c r="M211" i="2"/>
  <c r="N211" i="2"/>
  <c r="C212" i="2"/>
  <c r="D212" i="2"/>
  <c r="E212" i="2"/>
  <c r="F212" i="2"/>
  <c r="G212" i="2"/>
  <c r="H212" i="2"/>
  <c r="I212" i="2"/>
  <c r="J212" i="2"/>
  <c r="K212" i="2"/>
  <c r="L212" i="2"/>
  <c r="M212" i="2"/>
  <c r="N212" i="2"/>
  <c r="C213" i="2"/>
  <c r="D213" i="2"/>
  <c r="E213" i="2"/>
  <c r="F213" i="2"/>
  <c r="G213" i="2"/>
  <c r="H213" i="2"/>
  <c r="I213" i="2"/>
  <c r="J213" i="2"/>
  <c r="K213" i="2"/>
  <c r="L213" i="2"/>
  <c r="M213" i="2"/>
  <c r="N213" i="2"/>
  <c r="C214" i="2"/>
  <c r="D214" i="2"/>
  <c r="E214" i="2"/>
  <c r="F214" i="2"/>
  <c r="G214" i="2"/>
  <c r="H214" i="2"/>
  <c r="I214" i="2"/>
  <c r="J214" i="2"/>
  <c r="K214" i="2"/>
  <c r="L214" i="2"/>
  <c r="M214" i="2"/>
  <c r="N214" i="2"/>
  <c r="D188" i="2"/>
  <c r="E188" i="2"/>
  <c r="F188" i="2"/>
  <c r="G188" i="2"/>
  <c r="H188" i="2"/>
  <c r="I188" i="2"/>
  <c r="J188" i="2"/>
  <c r="K188" i="2"/>
  <c r="L188" i="2"/>
  <c r="M188" i="2"/>
  <c r="N188" i="2"/>
  <c r="C188" i="2"/>
  <c r="C156" i="2"/>
  <c r="D156" i="2"/>
  <c r="E156" i="2"/>
  <c r="F156" i="2"/>
  <c r="G156" i="2"/>
  <c r="H156" i="2"/>
  <c r="I156" i="2"/>
  <c r="J156" i="2"/>
  <c r="C157" i="2"/>
  <c r="D157" i="2"/>
  <c r="E157" i="2"/>
  <c r="F157" i="2"/>
  <c r="G157" i="2"/>
  <c r="H157" i="2"/>
  <c r="I157" i="2"/>
  <c r="J157" i="2"/>
  <c r="C158" i="2"/>
  <c r="D158" i="2"/>
  <c r="E158" i="2"/>
  <c r="F158" i="2"/>
  <c r="G158" i="2"/>
  <c r="H158" i="2"/>
  <c r="I158" i="2"/>
  <c r="J158" i="2"/>
  <c r="C159" i="2"/>
  <c r="D159" i="2"/>
  <c r="E159" i="2"/>
  <c r="F159" i="2"/>
  <c r="G159" i="2"/>
  <c r="H159" i="2"/>
  <c r="I159" i="2"/>
  <c r="J159" i="2"/>
  <c r="C160" i="2"/>
  <c r="D160" i="2"/>
  <c r="E160" i="2"/>
  <c r="F160" i="2"/>
  <c r="G160" i="2"/>
  <c r="H160" i="2"/>
  <c r="I160" i="2"/>
  <c r="J160" i="2"/>
  <c r="C161" i="2"/>
  <c r="D161" i="2"/>
  <c r="E161" i="2"/>
  <c r="F161" i="2"/>
  <c r="G161" i="2"/>
  <c r="H161" i="2"/>
  <c r="I161" i="2"/>
  <c r="J161" i="2"/>
  <c r="C162" i="2"/>
  <c r="D162" i="2"/>
  <c r="E162" i="2"/>
  <c r="F162" i="2"/>
  <c r="G162" i="2"/>
  <c r="H162" i="2"/>
  <c r="I162" i="2"/>
  <c r="J162" i="2"/>
  <c r="C163" i="2"/>
  <c r="D163" i="2"/>
  <c r="E163" i="2"/>
  <c r="F163" i="2"/>
  <c r="G163" i="2"/>
  <c r="H163" i="2"/>
  <c r="I163" i="2"/>
  <c r="J163" i="2"/>
  <c r="C164" i="2"/>
  <c r="D164" i="2"/>
  <c r="E164" i="2"/>
  <c r="F164" i="2"/>
  <c r="G164" i="2"/>
  <c r="H164" i="2"/>
  <c r="I164" i="2"/>
  <c r="J164" i="2"/>
  <c r="C165" i="2"/>
  <c r="D165" i="2"/>
  <c r="E165" i="2"/>
  <c r="F165" i="2"/>
  <c r="G165" i="2"/>
  <c r="H165" i="2"/>
  <c r="I165" i="2"/>
  <c r="J165" i="2"/>
  <c r="C166" i="2"/>
  <c r="D166" i="2"/>
  <c r="E166" i="2"/>
  <c r="F166" i="2"/>
  <c r="G166" i="2"/>
  <c r="H166" i="2"/>
  <c r="I166" i="2"/>
  <c r="J166" i="2"/>
  <c r="C167" i="2"/>
  <c r="D167" i="2"/>
  <c r="E167" i="2"/>
  <c r="F167" i="2"/>
  <c r="G167" i="2"/>
  <c r="H167" i="2"/>
  <c r="I167" i="2"/>
  <c r="J167" i="2"/>
  <c r="C168" i="2"/>
  <c r="D168" i="2"/>
  <c r="E168" i="2"/>
  <c r="F168" i="2"/>
  <c r="G168" i="2"/>
  <c r="H168" i="2"/>
  <c r="I168" i="2"/>
  <c r="J168" i="2"/>
  <c r="C169" i="2"/>
  <c r="D169" i="2"/>
  <c r="E169" i="2"/>
  <c r="F169" i="2"/>
  <c r="G169" i="2"/>
  <c r="H169" i="2"/>
  <c r="I169" i="2"/>
  <c r="J169" i="2"/>
  <c r="C170" i="2"/>
  <c r="D170" i="2"/>
  <c r="E170" i="2"/>
  <c r="F170" i="2"/>
  <c r="G170" i="2"/>
  <c r="H170" i="2"/>
  <c r="I170" i="2"/>
  <c r="J170" i="2"/>
  <c r="C171" i="2"/>
  <c r="D171" i="2"/>
  <c r="E171" i="2"/>
  <c r="F171" i="2"/>
  <c r="G171" i="2"/>
  <c r="H171" i="2"/>
  <c r="I171" i="2"/>
  <c r="J171" i="2"/>
  <c r="C172" i="2"/>
  <c r="D172" i="2"/>
  <c r="E172" i="2"/>
  <c r="F172" i="2"/>
  <c r="G172" i="2"/>
  <c r="H172" i="2"/>
  <c r="I172" i="2"/>
  <c r="J172" i="2"/>
  <c r="C173" i="2"/>
  <c r="D173" i="2"/>
  <c r="E173" i="2"/>
  <c r="F173" i="2"/>
  <c r="G173" i="2"/>
  <c r="H173" i="2"/>
  <c r="I173" i="2"/>
  <c r="J173" i="2"/>
  <c r="C174" i="2"/>
  <c r="D174" i="2"/>
  <c r="E174" i="2"/>
  <c r="F174" i="2"/>
  <c r="G174" i="2"/>
  <c r="H174" i="2"/>
  <c r="I174" i="2"/>
  <c r="J174" i="2"/>
  <c r="C175" i="2"/>
  <c r="D175" i="2"/>
  <c r="E175" i="2"/>
  <c r="F175" i="2"/>
  <c r="G175" i="2"/>
  <c r="H175" i="2"/>
  <c r="I175" i="2"/>
  <c r="J175" i="2"/>
  <c r="C176" i="2"/>
  <c r="D176" i="2"/>
  <c r="E176" i="2"/>
  <c r="F176" i="2"/>
  <c r="G176" i="2"/>
  <c r="H176" i="2"/>
  <c r="I176" i="2"/>
  <c r="J176" i="2"/>
  <c r="C177" i="2"/>
  <c r="D177" i="2"/>
  <c r="E177" i="2"/>
  <c r="F177" i="2"/>
  <c r="G177" i="2"/>
  <c r="H177" i="2"/>
  <c r="I177" i="2"/>
  <c r="J177" i="2"/>
  <c r="C178" i="2"/>
  <c r="D178" i="2"/>
  <c r="E178" i="2"/>
  <c r="F178" i="2"/>
  <c r="G178" i="2"/>
  <c r="H178" i="2"/>
  <c r="I178" i="2"/>
  <c r="J178" i="2"/>
  <c r="C179" i="2"/>
  <c r="D179" i="2"/>
  <c r="E179" i="2"/>
  <c r="F179" i="2"/>
  <c r="G179" i="2"/>
  <c r="H179" i="2"/>
  <c r="I179" i="2"/>
  <c r="J179" i="2"/>
  <c r="C180" i="2"/>
  <c r="D180" i="2"/>
  <c r="E180" i="2"/>
  <c r="F180" i="2"/>
  <c r="G180" i="2"/>
  <c r="H180" i="2"/>
  <c r="I180" i="2"/>
  <c r="J180" i="2"/>
  <c r="C181" i="2"/>
  <c r="D181" i="2"/>
  <c r="E181" i="2"/>
  <c r="F181" i="2"/>
  <c r="G181" i="2"/>
  <c r="H181" i="2"/>
  <c r="I181" i="2"/>
  <c r="J181" i="2"/>
  <c r="D155" i="2"/>
  <c r="E155" i="2"/>
  <c r="F155" i="2"/>
  <c r="G155" i="2"/>
  <c r="H155" i="2"/>
  <c r="I155" i="2"/>
  <c r="J155" i="2"/>
  <c r="C155" i="2"/>
  <c r="C123" i="2"/>
  <c r="D123" i="2"/>
  <c r="E123" i="2"/>
  <c r="F123" i="2"/>
  <c r="C124" i="2"/>
  <c r="D124" i="2"/>
  <c r="E124" i="2"/>
  <c r="F124" i="2"/>
  <c r="C125" i="2"/>
  <c r="D125" i="2"/>
  <c r="E125" i="2"/>
  <c r="F125" i="2"/>
  <c r="C126" i="2"/>
  <c r="D126" i="2"/>
  <c r="E126" i="2"/>
  <c r="F126" i="2"/>
  <c r="C127" i="2"/>
  <c r="D127" i="2"/>
  <c r="E127" i="2"/>
  <c r="F127" i="2"/>
  <c r="C128" i="2"/>
  <c r="D128" i="2"/>
  <c r="E128" i="2"/>
  <c r="F128" i="2"/>
  <c r="C129" i="2"/>
  <c r="D129" i="2"/>
  <c r="E129" i="2"/>
  <c r="F129" i="2"/>
  <c r="C130" i="2"/>
  <c r="D130" i="2"/>
  <c r="E130" i="2"/>
  <c r="F130" i="2"/>
  <c r="C131" i="2"/>
  <c r="D131" i="2"/>
  <c r="E131" i="2"/>
  <c r="F131" i="2"/>
  <c r="C132" i="2"/>
  <c r="D132" i="2"/>
  <c r="E132" i="2"/>
  <c r="F132" i="2"/>
  <c r="C133" i="2"/>
  <c r="D133" i="2"/>
  <c r="E133" i="2"/>
  <c r="F133" i="2"/>
  <c r="C134" i="2"/>
  <c r="D134" i="2"/>
  <c r="E134" i="2"/>
  <c r="F134" i="2"/>
  <c r="C135" i="2"/>
  <c r="D135" i="2"/>
  <c r="E135" i="2"/>
  <c r="F135" i="2"/>
  <c r="C136" i="2"/>
  <c r="D136" i="2"/>
  <c r="E136" i="2"/>
  <c r="F136" i="2"/>
  <c r="C137" i="2"/>
  <c r="D137" i="2"/>
  <c r="E137" i="2"/>
  <c r="F137" i="2"/>
  <c r="C138" i="2"/>
  <c r="D138" i="2"/>
  <c r="E138" i="2"/>
  <c r="F138" i="2"/>
  <c r="C139" i="2"/>
  <c r="D139" i="2"/>
  <c r="E139" i="2"/>
  <c r="F139" i="2"/>
  <c r="C140" i="2"/>
  <c r="D140" i="2"/>
  <c r="E140" i="2"/>
  <c r="F140" i="2"/>
  <c r="C141" i="2"/>
  <c r="D141" i="2"/>
  <c r="E141" i="2"/>
  <c r="F141" i="2"/>
  <c r="C142" i="2"/>
  <c r="D142" i="2"/>
  <c r="E142" i="2"/>
  <c r="F142" i="2"/>
  <c r="C143" i="2"/>
  <c r="D143" i="2"/>
  <c r="E143" i="2"/>
  <c r="F143" i="2"/>
  <c r="C144" i="2"/>
  <c r="D144" i="2"/>
  <c r="E144" i="2"/>
  <c r="F144" i="2"/>
  <c r="C145" i="2"/>
  <c r="D145" i="2"/>
  <c r="E145" i="2"/>
  <c r="F145" i="2"/>
  <c r="C146" i="2"/>
  <c r="D146" i="2"/>
  <c r="E146" i="2"/>
  <c r="F146" i="2"/>
  <c r="C147" i="2"/>
  <c r="D147" i="2"/>
  <c r="E147" i="2"/>
  <c r="F147" i="2"/>
  <c r="C148" i="2"/>
  <c r="D148" i="2"/>
  <c r="E148" i="2"/>
  <c r="F148" i="2"/>
  <c r="D122" i="2"/>
  <c r="E122" i="2"/>
  <c r="F122" i="2"/>
  <c r="C122" i="2"/>
  <c r="C90" i="2"/>
  <c r="D90" i="2"/>
  <c r="E90" i="2"/>
  <c r="F90" i="2"/>
  <c r="G90" i="2"/>
  <c r="C91" i="2"/>
  <c r="D91" i="2"/>
  <c r="E91" i="2"/>
  <c r="F91" i="2"/>
  <c r="G91" i="2"/>
  <c r="C92" i="2"/>
  <c r="D92" i="2"/>
  <c r="E92" i="2"/>
  <c r="F92" i="2"/>
  <c r="G92" i="2"/>
  <c r="C93" i="2"/>
  <c r="D93" i="2"/>
  <c r="E93" i="2"/>
  <c r="F93" i="2"/>
  <c r="G93" i="2"/>
  <c r="C94" i="2"/>
  <c r="D94" i="2"/>
  <c r="E94" i="2"/>
  <c r="F94" i="2"/>
  <c r="G94" i="2"/>
  <c r="C95" i="2"/>
  <c r="D95" i="2"/>
  <c r="E95" i="2"/>
  <c r="F95" i="2"/>
  <c r="G95" i="2"/>
  <c r="C96" i="2"/>
  <c r="D96" i="2"/>
  <c r="E96" i="2"/>
  <c r="F96" i="2"/>
  <c r="G96" i="2"/>
  <c r="C97" i="2"/>
  <c r="D97" i="2"/>
  <c r="E97" i="2"/>
  <c r="F97" i="2"/>
  <c r="G97" i="2"/>
  <c r="C98" i="2"/>
  <c r="D98" i="2"/>
  <c r="E98" i="2"/>
  <c r="F98" i="2"/>
  <c r="G98" i="2"/>
  <c r="C99" i="2"/>
  <c r="D99" i="2"/>
  <c r="E99" i="2"/>
  <c r="F99" i="2"/>
  <c r="G99" i="2"/>
  <c r="C100" i="2"/>
  <c r="D100" i="2"/>
  <c r="E100" i="2"/>
  <c r="F100" i="2"/>
  <c r="G100" i="2"/>
  <c r="C101" i="2"/>
  <c r="D101" i="2"/>
  <c r="E101" i="2"/>
  <c r="F101" i="2"/>
  <c r="G101" i="2"/>
  <c r="C102" i="2"/>
  <c r="D102" i="2"/>
  <c r="E102" i="2"/>
  <c r="F102" i="2"/>
  <c r="G102" i="2"/>
  <c r="C103" i="2"/>
  <c r="D103" i="2"/>
  <c r="E103" i="2"/>
  <c r="F103" i="2"/>
  <c r="G103" i="2"/>
  <c r="C104" i="2"/>
  <c r="D104" i="2"/>
  <c r="E104" i="2"/>
  <c r="F104" i="2"/>
  <c r="G104" i="2"/>
  <c r="C105" i="2"/>
  <c r="D105" i="2"/>
  <c r="E105" i="2"/>
  <c r="F105" i="2"/>
  <c r="G105" i="2"/>
  <c r="C106" i="2"/>
  <c r="D106" i="2"/>
  <c r="E106" i="2"/>
  <c r="F106" i="2"/>
  <c r="G106" i="2"/>
  <c r="C107" i="2"/>
  <c r="D107" i="2"/>
  <c r="E107" i="2"/>
  <c r="F107" i="2"/>
  <c r="G107" i="2"/>
  <c r="C108" i="2"/>
  <c r="D108" i="2"/>
  <c r="E108" i="2"/>
  <c r="F108" i="2"/>
  <c r="G108" i="2"/>
  <c r="C109" i="2"/>
  <c r="D109" i="2"/>
  <c r="E109" i="2"/>
  <c r="F109" i="2"/>
  <c r="G109" i="2"/>
  <c r="C110" i="2"/>
  <c r="D110" i="2"/>
  <c r="E110" i="2"/>
  <c r="F110" i="2"/>
  <c r="G110" i="2"/>
  <c r="C111" i="2"/>
  <c r="D111" i="2"/>
  <c r="E111" i="2"/>
  <c r="F111" i="2"/>
  <c r="G111" i="2"/>
  <c r="C112" i="2"/>
  <c r="D112" i="2"/>
  <c r="E112" i="2"/>
  <c r="F112" i="2"/>
  <c r="G112" i="2"/>
  <c r="C113" i="2"/>
  <c r="D113" i="2"/>
  <c r="E113" i="2"/>
  <c r="F113" i="2"/>
  <c r="G113" i="2"/>
  <c r="C114" i="2"/>
  <c r="D114" i="2"/>
  <c r="E114" i="2"/>
  <c r="F114" i="2"/>
  <c r="G114" i="2"/>
  <c r="C115" i="2"/>
  <c r="D115" i="2"/>
  <c r="E115" i="2"/>
  <c r="F115" i="2"/>
  <c r="G115" i="2"/>
  <c r="D89" i="2"/>
  <c r="E89" i="2"/>
  <c r="F89" i="2"/>
  <c r="G89" i="2"/>
  <c r="C89" i="2"/>
  <c r="C57" i="2"/>
  <c r="D57" i="2"/>
  <c r="E57" i="2"/>
  <c r="C58" i="2"/>
  <c r="D58" i="2"/>
  <c r="E58" i="2"/>
  <c r="C59" i="2"/>
  <c r="D59" i="2"/>
  <c r="E59" i="2"/>
  <c r="C60" i="2"/>
  <c r="D60" i="2"/>
  <c r="E60" i="2"/>
  <c r="C61" i="2"/>
  <c r="D61" i="2"/>
  <c r="E61" i="2"/>
  <c r="C62" i="2"/>
  <c r="D62" i="2"/>
  <c r="E62" i="2"/>
  <c r="C63" i="2"/>
  <c r="D63" i="2"/>
  <c r="E63" i="2"/>
  <c r="C64" i="2"/>
  <c r="D64" i="2"/>
  <c r="E64" i="2"/>
  <c r="C65" i="2"/>
  <c r="D65" i="2"/>
  <c r="E65" i="2"/>
  <c r="C66" i="2"/>
  <c r="D66" i="2"/>
  <c r="E66" i="2"/>
  <c r="C67" i="2"/>
  <c r="D67" i="2"/>
  <c r="E67" i="2"/>
  <c r="C68" i="2"/>
  <c r="D68" i="2"/>
  <c r="E68" i="2"/>
  <c r="C69" i="2"/>
  <c r="D69" i="2"/>
  <c r="E69" i="2"/>
  <c r="C70" i="2"/>
  <c r="D70" i="2"/>
  <c r="E70" i="2"/>
  <c r="C71" i="2"/>
  <c r="D71" i="2"/>
  <c r="E71" i="2"/>
  <c r="C72" i="2"/>
  <c r="D72" i="2"/>
  <c r="E72" i="2"/>
  <c r="C73" i="2"/>
  <c r="D73" i="2"/>
  <c r="E73" i="2"/>
  <c r="C74" i="2"/>
  <c r="D74" i="2"/>
  <c r="E74" i="2"/>
  <c r="C75" i="2"/>
  <c r="D75" i="2"/>
  <c r="E75" i="2"/>
  <c r="C76" i="2"/>
  <c r="D76" i="2"/>
  <c r="E76" i="2"/>
  <c r="C77" i="2"/>
  <c r="D77" i="2"/>
  <c r="E77" i="2"/>
  <c r="C78" i="2"/>
  <c r="D78" i="2"/>
  <c r="E78" i="2"/>
  <c r="C79" i="2"/>
  <c r="D79" i="2"/>
  <c r="E79" i="2"/>
  <c r="C80" i="2"/>
  <c r="D80" i="2"/>
  <c r="E80" i="2"/>
  <c r="C81" i="2"/>
  <c r="D81" i="2"/>
  <c r="E81" i="2"/>
  <c r="C82" i="2"/>
  <c r="D82" i="2"/>
  <c r="E82" i="2"/>
  <c r="D56" i="2"/>
  <c r="E56" i="2"/>
  <c r="C56" i="2"/>
  <c r="C24" i="2"/>
  <c r="D24" i="2"/>
  <c r="E24" i="2"/>
  <c r="C25" i="2"/>
  <c r="D25" i="2"/>
  <c r="E25" i="2"/>
  <c r="C26" i="2"/>
  <c r="D26" i="2"/>
  <c r="E26" i="2"/>
  <c r="C27" i="2"/>
  <c r="D27" i="2"/>
  <c r="E27" i="2"/>
  <c r="C28" i="2"/>
  <c r="D28" i="2"/>
  <c r="E28" i="2"/>
  <c r="C29" i="2"/>
  <c r="D29" i="2"/>
  <c r="E29" i="2"/>
  <c r="C30" i="2"/>
  <c r="D30" i="2"/>
  <c r="E30" i="2"/>
  <c r="C31" i="2"/>
  <c r="D31" i="2"/>
  <c r="E31" i="2"/>
  <c r="C32" i="2"/>
  <c r="D32" i="2"/>
  <c r="E32" i="2"/>
  <c r="C33" i="2"/>
  <c r="D33" i="2"/>
  <c r="E33" i="2"/>
  <c r="C34" i="2"/>
  <c r="D34" i="2"/>
  <c r="E34" i="2"/>
  <c r="C35" i="2"/>
  <c r="D35" i="2"/>
  <c r="E35" i="2"/>
  <c r="C36" i="2"/>
  <c r="D36" i="2"/>
  <c r="E36" i="2"/>
  <c r="C37" i="2"/>
  <c r="D37" i="2"/>
  <c r="E37" i="2"/>
  <c r="C38" i="2"/>
  <c r="D38" i="2"/>
  <c r="E38" i="2"/>
  <c r="C39" i="2"/>
  <c r="D39" i="2"/>
  <c r="E39" i="2"/>
  <c r="C40" i="2"/>
  <c r="D40" i="2"/>
  <c r="E40" i="2"/>
  <c r="C41" i="2"/>
  <c r="D41" i="2"/>
  <c r="E41" i="2"/>
  <c r="C42" i="2"/>
  <c r="D42" i="2"/>
  <c r="E42" i="2"/>
  <c r="C43" i="2"/>
  <c r="D43" i="2"/>
  <c r="E43" i="2"/>
  <c r="C44" i="2"/>
  <c r="D44" i="2"/>
  <c r="E44" i="2"/>
  <c r="C45" i="2"/>
  <c r="D45" i="2"/>
  <c r="E45" i="2"/>
  <c r="C46" i="2"/>
  <c r="D46" i="2"/>
  <c r="E46" i="2"/>
  <c r="C47" i="2"/>
  <c r="D47" i="2"/>
  <c r="E47" i="2"/>
  <c r="C48" i="2"/>
  <c r="D48" i="2"/>
  <c r="E48" i="2"/>
  <c r="C49" i="2"/>
  <c r="D49" i="2"/>
  <c r="E49" i="2"/>
  <c r="D23" i="2"/>
  <c r="E23" i="2"/>
  <c r="C23" i="2"/>
  <c r="C6" i="2"/>
  <c r="D6" i="2"/>
  <c r="E6" i="2"/>
  <c r="F6" i="2"/>
  <c r="C7" i="2"/>
  <c r="D7" i="2"/>
  <c r="E7" i="2"/>
  <c r="F7" i="2"/>
  <c r="C8" i="2"/>
  <c r="D8" i="2"/>
  <c r="E8" i="2"/>
  <c r="F8" i="2"/>
  <c r="C9" i="2"/>
  <c r="D9" i="2"/>
  <c r="E9" i="2"/>
  <c r="F9" i="2"/>
  <c r="C10" i="2"/>
  <c r="D10" i="2"/>
  <c r="E10" i="2"/>
  <c r="F10" i="2"/>
  <c r="C11" i="2"/>
  <c r="D11" i="2"/>
  <c r="E11" i="2"/>
  <c r="F11" i="2"/>
  <c r="C12" i="2"/>
  <c r="D12" i="2"/>
  <c r="E12" i="2"/>
  <c r="F12" i="2"/>
  <c r="C13" i="2"/>
  <c r="D13" i="2"/>
  <c r="E13" i="2"/>
  <c r="F13" i="2"/>
  <c r="C14" i="2"/>
  <c r="D14" i="2"/>
  <c r="E14" i="2"/>
  <c r="F14" i="2"/>
  <c r="C15" i="2"/>
  <c r="D15" i="2"/>
  <c r="E15" i="2"/>
  <c r="F15" i="2"/>
  <c r="C16" i="2"/>
  <c r="D16" i="2"/>
  <c r="E16" i="2"/>
  <c r="F16" i="2"/>
  <c r="D5" i="2"/>
  <c r="E5" i="2"/>
  <c r="F5" i="2"/>
  <c r="C5" i="2"/>
  <c r="K359" i="2" l="1"/>
  <c r="D377" i="2"/>
  <c r="G124" i="2"/>
  <c r="D480" i="2"/>
  <c r="F404" i="2"/>
  <c r="F418" i="2"/>
  <c r="F47" i="2"/>
  <c r="F31" i="2"/>
  <c r="F182" i="2"/>
  <c r="F419" i="2"/>
  <c r="G463" i="2"/>
  <c r="F386" i="2"/>
  <c r="E432" i="2"/>
  <c r="D50" i="2"/>
  <c r="G479" i="2"/>
  <c r="G477" i="2"/>
  <c r="F341" i="2"/>
  <c r="E470" i="2"/>
  <c r="D388" i="2"/>
  <c r="F395" i="2"/>
  <c r="G464" i="2"/>
  <c r="G478" i="2"/>
  <c r="F49" i="2"/>
  <c r="F46" i="2"/>
  <c r="F41" i="2"/>
  <c r="F38" i="2"/>
  <c r="F33" i="2"/>
  <c r="F30" i="2"/>
  <c r="F25" i="2"/>
  <c r="C388" i="2"/>
  <c r="G432" i="2"/>
  <c r="F377" i="2"/>
  <c r="C456" i="2"/>
  <c r="E480" i="2"/>
  <c r="F48" i="2"/>
  <c r="F40" i="2"/>
  <c r="F420" i="2"/>
  <c r="D432" i="2"/>
  <c r="H455" i="2"/>
  <c r="D422" i="2"/>
  <c r="H430" i="2"/>
  <c r="F456" i="2"/>
  <c r="I215" i="2"/>
  <c r="G469" i="2"/>
  <c r="G467" i="2"/>
  <c r="G465" i="2"/>
  <c r="F29" i="2"/>
  <c r="H284" i="2"/>
  <c r="F73" i="2"/>
  <c r="F65" i="2"/>
  <c r="F57" i="2"/>
  <c r="K215" i="2"/>
  <c r="H229" i="2"/>
  <c r="D242" i="2"/>
  <c r="H240" i="2"/>
  <c r="D263" i="2"/>
  <c r="F39" i="2"/>
  <c r="G277" i="2"/>
  <c r="C287" i="2"/>
  <c r="C182" i="2"/>
  <c r="C215" i="2"/>
  <c r="G215" i="2"/>
  <c r="F43" i="2"/>
  <c r="F35" i="2"/>
  <c r="G242" i="2"/>
  <c r="G263" i="2"/>
  <c r="F23" i="2"/>
  <c r="F32" i="2"/>
  <c r="F24" i="2"/>
  <c r="F263" i="2"/>
  <c r="F44" i="2"/>
  <c r="F36" i="2"/>
  <c r="F28" i="2"/>
  <c r="F77" i="2"/>
  <c r="F69" i="2"/>
  <c r="F61" i="2"/>
  <c r="C242" i="2"/>
  <c r="H275" i="2"/>
  <c r="H272" i="2"/>
  <c r="F277" i="2"/>
  <c r="D287" i="2"/>
  <c r="H286" i="2"/>
  <c r="E50" i="2"/>
  <c r="D116" i="2"/>
  <c r="H111" i="2"/>
  <c r="H103" i="2"/>
  <c r="H95" i="2"/>
  <c r="C398" i="2"/>
  <c r="F396" i="2"/>
  <c r="F406" i="2"/>
  <c r="E456" i="2"/>
  <c r="H453" i="2"/>
  <c r="M215" i="2"/>
  <c r="E215" i="2"/>
  <c r="H285" i="2"/>
  <c r="E398" i="2"/>
  <c r="F421" i="2"/>
  <c r="C432" i="2"/>
  <c r="D446" i="2"/>
  <c r="D456" i="2"/>
  <c r="F27" i="2"/>
  <c r="F76" i="2"/>
  <c r="F68" i="2"/>
  <c r="F60" i="2"/>
  <c r="G146" i="2"/>
  <c r="G144" i="2"/>
  <c r="G138" i="2"/>
  <c r="G136" i="2"/>
  <c r="G130" i="2"/>
  <c r="G128" i="2"/>
  <c r="H226" i="2"/>
  <c r="E263" i="2"/>
  <c r="E388" i="2"/>
  <c r="D398" i="2"/>
  <c r="F56" i="2"/>
  <c r="H269" i="2"/>
  <c r="E341" i="2"/>
  <c r="F432" i="2"/>
  <c r="H444" i="2"/>
  <c r="H454" i="2"/>
  <c r="G476" i="2"/>
  <c r="F45" i="2"/>
  <c r="F42" i="2"/>
  <c r="F37" i="2"/>
  <c r="F34" i="2"/>
  <c r="F26" i="2"/>
  <c r="H89" i="2"/>
  <c r="H102" i="2"/>
  <c r="H99" i="2"/>
  <c r="H94" i="2"/>
  <c r="H91" i="2"/>
  <c r="F410" i="2"/>
  <c r="H429" i="2"/>
  <c r="G456" i="2"/>
  <c r="F480" i="2"/>
  <c r="F233" i="2"/>
  <c r="H222" i="2"/>
  <c r="F287" i="2"/>
  <c r="F397" i="2"/>
  <c r="E422" i="2"/>
  <c r="H452" i="2"/>
  <c r="F80" i="2"/>
  <c r="F72" i="2"/>
  <c r="F64" i="2"/>
  <c r="D149" i="2"/>
  <c r="G147" i="2"/>
  <c r="G145" i="2"/>
  <c r="G143" i="2"/>
  <c r="G141" i="2"/>
  <c r="G139" i="2"/>
  <c r="G137" i="2"/>
  <c r="G135" i="2"/>
  <c r="G133" i="2"/>
  <c r="G131" i="2"/>
  <c r="G129" i="2"/>
  <c r="G127" i="2"/>
  <c r="G125" i="2"/>
  <c r="D182" i="2"/>
  <c r="C253" i="2"/>
  <c r="E277" i="2"/>
  <c r="E287" i="2"/>
  <c r="H431" i="2"/>
  <c r="G466" i="2"/>
  <c r="N215" i="2"/>
  <c r="F215" i="2"/>
  <c r="G376" i="2"/>
  <c r="G374" i="2"/>
  <c r="O201" i="2"/>
  <c r="O199" i="2"/>
  <c r="O193" i="2"/>
  <c r="O191" i="2"/>
  <c r="O189" i="2"/>
  <c r="H231" i="2"/>
  <c r="H223" i="2"/>
  <c r="L215" i="2"/>
  <c r="D215" i="2"/>
  <c r="O213" i="2"/>
  <c r="O211" i="2"/>
  <c r="O209" i="2"/>
  <c r="O207" i="2"/>
  <c r="O205" i="2"/>
  <c r="O203" i="2"/>
  <c r="O197" i="2"/>
  <c r="O195" i="2"/>
  <c r="C305" i="2"/>
  <c r="C377" i="2"/>
  <c r="H221" i="2"/>
  <c r="H230" i="2"/>
  <c r="G375" i="2"/>
  <c r="J215" i="2"/>
  <c r="G233" i="2"/>
  <c r="H232" i="2"/>
  <c r="H228" i="2"/>
  <c r="H227" i="2"/>
  <c r="H224" i="2"/>
  <c r="E377" i="2"/>
  <c r="O198" i="2"/>
  <c r="O190" i="2"/>
  <c r="H215" i="2"/>
  <c r="O214" i="2"/>
  <c r="O212" i="2"/>
  <c r="O210" i="2"/>
  <c r="O208" i="2"/>
  <c r="O206" i="2"/>
  <c r="O204" i="2"/>
  <c r="O202" i="2"/>
  <c r="O200" i="2"/>
  <c r="O196" i="2"/>
  <c r="O194" i="2"/>
  <c r="O192" i="2"/>
  <c r="E233" i="2"/>
  <c r="D233" i="2"/>
  <c r="H225" i="2"/>
  <c r="E116" i="2"/>
  <c r="H113" i="2"/>
  <c r="H105" i="2"/>
  <c r="H97" i="2"/>
  <c r="E253" i="2"/>
  <c r="H250" i="2"/>
  <c r="H262" i="2"/>
  <c r="F409" i="2"/>
  <c r="C422" i="2"/>
  <c r="G446" i="2"/>
  <c r="H445" i="2"/>
  <c r="H108" i="2"/>
  <c r="H100" i="2"/>
  <c r="F116" i="2"/>
  <c r="C116" i="2"/>
  <c r="C149" i="2"/>
  <c r="E242" i="2"/>
  <c r="F242" i="2"/>
  <c r="D253" i="2"/>
  <c r="H249" i="2"/>
  <c r="G329" i="2"/>
  <c r="F394" i="2"/>
  <c r="H428" i="2"/>
  <c r="F446" i="2"/>
  <c r="H440" i="2"/>
  <c r="F82" i="2"/>
  <c r="F79" i="2"/>
  <c r="F74" i="2"/>
  <c r="F71" i="2"/>
  <c r="F66" i="2"/>
  <c r="F63" i="2"/>
  <c r="E83" i="2"/>
  <c r="F58" i="2"/>
  <c r="H114" i="2"/>
  <c r="H106" i="2"/>
  <c r="H98" i="2"/>
  <c r="H96" i="2"/>
  <c r="G116" i="2"/>
  <c r="H90" i="2"/>
  <c r="F411" i="2"/>
  <c r="F408" i="2"/>
  <c r="E446" i="2"/>
  <c r="H443" i="2"/>
  <c r="G148" i="2"/>
  <c r="G142" i="2"/>
  <c r="G140" i="2"/>
  <c r="G134" i="2"/>
  <c r="G132" i="2"/>
  <c r="G126" i="2"/>
  <c r="E305" i="2"/>
  <c r="D305" i="2"/>
  <c r="H320" i="2"/>
  <c r="G339" i="2"/>
  <c r="C480" i="2"/>
  <c r="F81" i="2"/>
  <c r="D83" i="2"/>
  <c r="H112" i="2"/>
  <c r="H110" i="2"/>
  <c r="H109" i="2"/>
  <c r="H104" i="2"/>
  <c r="H101" i="2"/>
  <c r="H93" i="2"/>
  <c r="F385" i="2"/>
  <c r="F405" i="2"/>
  <c r="H441" i="2"/>
  <c r="G462" i="2"/>
  <c r="H261" i="2"/>
  <c r="F470" i="2"/>
  <c r="F78" i="2"/>
  <c r="F75" i="2"/>
  <c r="F70" i="2"/>
  <c r="F67" i="2"/>
  <c r="F62" i="2"/>
  <c r="F59" i="2"/>
  <c r="H115" i="2"/>
  <c r="H107" i="2"/>
  <c r="G122" i="2"/>
  <c r="F149" i="2"/>
  <c r="G253" i="2"/>
  <c r="H252" i="2"/>
  <c r="H260" i="2"/>
  <c r="G340" i="2"/>
  <c r="F387" i="2"/>
  <c r="E412" i="2"/>
  <c r="F407" i="2"/>
  <c r="H439" i="2"/>
  <c r="E149" i="2"/>
  <c r="H241" i="2"/>
  <c r="F253" i="2"/>
  <c r="H251" i="2"/>
  <c r="H259" i="2"/>
  <c r="E323" i="2"/>
  <c r="H321" i="2"/>
  <c r="D341" i="2"/>
  <c r="F384" i="2"/>
  <c r="D412" i="2"/>
  <c r="H438" i="2"/>
  <c r="H442" i="2"/>
  <c r="D470" i="2"/>
  <c r="G468" i="2"/>
  <c r="H182" i="2"/>
  <c r="K350" i="2"/>
  <c r="G182" i="2"/>
  <c r="K348" i="2"/>
  <c r="E182" i="2"/>
  <c r="H270" i="2"/>
  <c r="K357" i="2"/>
  <c r="K355" i="2"/>
  <c r="C412" i="2"/>
  <c r="C446" i="2"/>
  <c r="H273" i="2"/>
  <c r="C470" i="2"/>
  <c r="K181" i="2"/>
  <c r="K180" i="2"/>
  <c r="K179" i="2"/>
  <c r="K178" i="2"/>
  <c r="K177" i="2"/>
  <c r="K176" i="2"/>
  <c r="K175" i="2"/>
  <c r="K174" i="2"/>
  <c r="K173" i="2"/>
  <c r="K172" i="2"/>
  <c r="K171" i="2"/>
  <c r="K170" i="2"/>
  <c r="K169" i="2"/>
  <c r="K168" i="2"/>
  <c r="K167" i="2"/>
  <c r="K166" i="2"/>
  <c r="K165" i="2"/>
  <c r="K163" i="2"/>
  <c r="K162" i="2"/>
  <c r="K161" i="2"/>
  <c r="K160" i="2"/>
  <c r="K159" i="2"/>
  <c r="K158" i="2"/>
  <c r="K157" i="2"/>
  <c r="H276" i="2"/>
  <c r="H271" i="2"/>
  <c r="K349" i="2"/>
  <c r="J182" i="2"/>
  <c r="K164" i="2"/>
  <c r="I182" i="2"/>
  <c r="H274" i="2"/>
  <c r="K356" i="2"/>
  <c r="K354" i="2"/>
  <c r="D277" i="2"/>
  <c r="H248" i="2"/>
  <c r="C277" i="2"/>
  <c r="H283" i="2"/>
  <c r="H312" i="2"/>
  <c r="K156" i="2"/>
  <c r="G287" i="2"/>
  <c r="F304" i="2"/>
  <c r="G123" i="2"/>
  <c r="K155" i="2"/>
  <c r="O188" i="2"/>
  <c r="F293" i="2"/>
  <c r="G323" i="2"/>
  <c r="C341" i="2"/>
  <c r="K347" i="2"/>
  <c r="G365" i="2"/>
  <c r="C50" i="2"/>
  <c r="C83" i="2"/>
  <c r="H92" i="2"/>
  <c r="C233" i="2"/>
  <c r="C263" i="2"/>
  <c r="F383" i="2"/>
  <c r="H239" i="2"/>
  <c r="G338" i="2"/>
  <c r="H322" i="2"/>
  <c r="F323" i="2"/>
  <c r="D323" i="2"/>
  <c r="H311" i="2"/>
  <c r="C323" i="2"/>
  <c r="E17" i="2"/>
  <c r="G16" i="2"/>
  <c r="G14" i="2"/>
  <c r="G12" i="2"/>
  <c r="G10" i="2"/>
  <c r="G8" i="2"/>
  <c r="G6" i="2"/>
  <c r="G5" i="2"/>
  <c r="F17" i="2"/>
  <c r="D17" i="2"/>
  <c r="G15" i="2"/>
  <c r="G13" i="2"/>
  <c r="G11" i="2"/>
  <c r="G9" i="2"/>
  <c r="G7" i="2"/>
  <c r="C17" i="2"/>
  <c r="G377" i="2" l="1"/>
  <c r="H323" i="2"/>
  <c r="G341" i="2"/>
  <c r="F305" i="2"/>
  <c r="F50" i="2"/>
  <c r="H263" i="2"/>
  <c r="F83" i="2"/>
  <c r="H253" i="2"/>
  <c r="H242" i="2"/>
  <c r="H456" i="2"/>
  <c r="F412" i="2"/>
  <c r="H116" i="2"/>
  <c r="H287" i="2"/>
  <c r="F388" i="2"/>
  <c r="G149" i="2"/>
  <c r="G480" i="2"/>
  <c r="F422" i="2"/>
  <c r="O215" i="2"/>
  <c r="G470" i="2"/>
  <c r="H446" i="2"/>
  <c r="H432" i="2"/>
  <c r="H277" i="2"/>
  <c r="K182" i="2"/>
  <c r="F398" i="2"/>
  <c r="H233" i="2"/>
  <c r="G17" i="2"/>
</calcChain>
</file>

<file path=xl/sharedStrings.xml><?xml version="1.0" encoding="utf-8"?>
<sst xmlns="http://schemas.openxmlformats.org/spreadsheetml/2006/main" count="1932" uniqueCount="608">
  <si>
    <t>م</t>
  </si>
  <si>
    <t>أبعاد الواقعة</t>
  </si>
  <si>
    <t>وصف الواقعة</t>
  </si>
  <si>
    <t>الأطراف المشاركة في الفعل</t>
  </si>
  <si>
    <t>خسائر مادية وبشرية</t>
  </si>
  <si>
    <t>تداخل من جهات أخرى</t>
  </si>
  <si>
    <t>تداخل رسمي متعلق بالواقعة</t>
  </si>
  <si>
    <t>تداخل عرفي متعلق بالواقعة</t>
  </si>
  <si>
    <t>تفاصيل قانونية متعلقة بالواقعة</t>
  </si>
  <si>
    <t>ملاحظات</t>
  </si>
  <si>
    <t>النص الموثق للواقعة</t>
  </si>
  <si>
    <t>روابط المصادر</t>
  </si>
  <si>
    <t>تاريخ الواقعة</t>
  </si>
  <si>
    <t>محافظة الواقعة</t>
  </si>
  <si>
    <t>الإقليم الجغرافي</t>
  </si>
  <si>
    <t>الدائرة</t>
  </si>
  <si>
    <t>مكان الواقعة بالتحديد</t>
  </si>
  <si>
    <t>تفاصيل نوع الواقعة</t>
  </si>
  <si>
    <t>نوع الواقعة</t>
  </si>
  <si>
    <t>اسم مُفهرس للواقعة جغرافيًا وزمنيًا</t>
  </si>
  <si>
    <t>اسم مميز أو إعلامي للواقعة</t>
  </si>
  <si>
    <t>الحدث الطائفي/سبب الحدث الطائفي</t>
  </si>
  <si>
    <t>تصنيف الفئات المرتكب ضدها الفعل</t>
  </si>
  <si>
    <t>الجهة صاحبة الفعل (جهة الأغلبية)</t>
  </si>
  <si>
    <t>فئة الجهة صاحبة الفعل (جهة الأغلبية)</t>
  </si>
  <si>
    <t>أدوات وأسلحة استخدمتها الجهة</t>
  </si>
  <si>
    <t>نوع أثقل أدوات مستخدمة</t>
  </si>
  <si>
    <t>الجهة صاحبة رد الفعل (جهة الأقلية)</t>
  </si>
  <si>
    <t>ديانة المرتكب ضده الفعل</t>
  </si>
  <si>
    <t>فئة ديانة المرتكب ضده الفعل</t>
  </si>
  <si>
    <t>قتلى</t>
  </si>
  <si>
    <t>تفاصيل عن حالات القتل</t>
  </si>
  <si>
    <t>إصابات</t>
  </si>
  <si>
    <t>تفاصيل عن حالات الإصابة</t>
  </si>
  <si>
    <t>قبض</t>
  </si>
  <si>
    <t>تفاصيل عن حالات القبض</t>
  </si>
  <si>
    <t>تصنيف الخسائر البشرية</t>
  </si>
  <si>
    <t>حالات اختطاف أو اختفاء</t>
  </si>
  <si>
    <t>تفاصيل عن حالات اختطاف أو اختفاء</t>
  </si>
  <si>
    <t>تلفيات مادية</t>
  </si>
  <si>
    <t>تصنيف نوع التداخل</t>
  </si>
  <si>
    <t xml:space="preserve">الطرف المتداخل ضده </t>
  </si>
  <si>
    <t>جهات رسمية متداخلة</t>
  </si>
  <si>
    <t>نوع التداخل</t>
  </si>
  <si>
    <t>أدوات مستخدمة</t>
  </si>
  <si>
    <t>إجراءات وأحكام رسمية</t>
  </si>
  <si>
    <t>جهات عرفية متداخلة</t>
  </si>
  <si>
    <t>إجراءات وأحكام غير رسمية</t>
  </si>
  <si>
    <t>رقم رسمي عن الواقعة</t>
  </si>
  <si>
    <t>اتهامات مرتبطة بالواقعة</t>
  </si>
  <si>
    <t>نوع المصدر الرئيسي لاعتماد الواقعة</t>
  </si>
  <si>
    <t>رابط 1</t>
  </si>
  <si>
    <t>رابط2</t>
  </si>
  <si>
    <t>رابط3</t>
  </si>
  <si>
    <t>رابط4</t>
  </si>
  <si>
    <t>رابط5</t>
  </si>
  <si>
    <t>رابط6</t>
  </si>
  <si>
    <t>رابط7</t>
  </si>
  <si>
    <t>عام 2008</t>
  </si>
  <si>
    <t>المنيا</t>
  </si>
  <si>
    <t>محافظات الصعيد</t>
  </si>
  <si>
    <t>سمالوط</t>
  </si>
  <si>
    <t>قريه قصر هور - دير أبو فانا</t>
  </si>
  <si>
    <t>هجوم مسلح</t>
  </si>
  <si>
    <t>استهداف باستخدام أسلحة</t>
  </si>
  <si>
    <t>أحداث العنف الطائفي - المنيا - سمالوط - قريه قصر هور دير أبو فانا - ٢٠٠٨/٠١/٠٩</t>
  </si>
  <si>
    <t>هجوم مسلح على دير أبو فانا</t>
  </si>
  <si>
    <t>اطلاق رصاص على احد الرهبان واصابته بشظية في يده</t>
  </si>
  <si>
    <t>استهداف أو تعدي على فرد/أفراد</t>
  </si>
  <si>
    <t>مسلحون مجهولون</t>
  </si>
  <si>
    <t>مجموعات مسلحة</t>
  </si>
  <si>
    <t>طلقات نارية</t>
  </si>
  <si>
    <t>أسلحة نارية ومتفجرات</t>
  </si>
  <si>
    <t>احد الرهبان بدير أبو فانا</t>
  </si>
  <si>
    <t>قبطي</t>
  </si>
  <si>
    <t>لم يتم التوصل لحدوث حالات قتل</t>
  </si>
  <si>
    <t>احد الرهبان</t>
  </si>
  <si>
    <t>لم يتم التوصل لحدوث حالات قبض</t>
  </si>
  <si>
    <t>وقائع شملت حالات إصابة</t>
  </si>
  <si>
    <t>لم يتم التوصل لحدوث تداخل من جهات أخرى</t>
  </si>
  <si>
    <t>لم يتم التوصل لحدوث تداخل من جهات رسمية</t>
  </si>
  <si>
    <t>لم يتم التوصل لحدوث تداخل من جهات عرفية</t>
  </si>
  <si>
    <t>النص الموثق عبارة عن ملخص التقرير عشان التقرير pdf</t>
  </si>
  <si>
    <t>هذا التقرير- يتناول هذا التقرير عدداً من أهم التطورات التي شهدتها مصر في مجال حرية الدين والمعتقد خلال شهور إبريل ومايو ويونيو من عام 2008. ويرصد التقرير تزايداً حاداً في التوترات الطائفية خلال فترة الرصد، والتي تطورت في بعض الحالات إلى استخدام العنف بشكل جماعي ضد الأقباط على خلفية أفعال أو شائعات منسوبة لأحدهم كما وقع في حادثين منفصلين بمحافظة الفيوم. كما يقوم التقرير بتوثيق الاعتداء المسلح غير المسبوق على دير أبو فانا بالمنيا على خلفية نزاع على ملكية الأرض المحيطة بالدير. وكان التقرير ربع السنوي السابق للمبادرة المصرية للحقوق الشخصية قد تناول اعتداء مماثلاً تعرض له نفس الدير في يناير 2008. كما يستعرض التقرير بشيء من التفصيل حكم محكمة القضاء الإداري الصادر في إبريل الماضي بسحب جائزة الدولة للتفوق في الآداب من الشاعر حلمي سالم على خلفية قصيدة كان قد كتبها واعتبرتها المحكمة "مسيئة للذات الإلهية". ويتعرض أيضاً للقانون الجديد بشأن حظر التظاهر في أماكن العبادة أو أمامها، واللائحة الجديدة لدار الإفتاء، وتعديلات لائحة الأحوال الشخصية للأقباط الأرثوذكس، وقرار مجمع البحوث الإسلامية بشأن حرمان أسرة المسيحي الذي يتحول إلى الإسلام من الميراث. كما يضم التقرير عرضاً لبعض التطورات السياسية، والتقارير المصرية والدولية، والمؤتمرات والندوات ذات الصلة بالشأن الديني في مصر. إصدارات متعلقة</t>
  </si>
  <si>
    <t>جهات حقوقية</t>
  </si>
  <si>
    <t>https://eipr.org/sites/default/files/reports/pdf/FRBQ_Ap__Jun_08_AR.pdf</t>
  </si>
  <si>
    <t>الدقهلية</t>
  </si>
  <si>
    <t>محافظات الدلتا</t>
  </si>
  <si>
    <t>طلخا</t>
  </si>
  <si>
    <t>مدينة طلخا</t>
  </si>
  <si>
    <t>اعتداء</t>
  </si>
  <si>
    <t>اعتداء جسدي</t>
  </si>
  <si>
    <t>أحداث العنف الطائفي - الدقهلية - طلخا - مدينة طلخا - ٢٠٠٨/٠٤/١٢</t>
  </si>
  <si>
    <t>فتنة طائفية بالدقهلية</t>
  </si>
  <si>
    <t>كان يسير ثلاثة من الأطفال بالشارع بمدينة طلخا وهم يحملون المصاحف ويقرأون القران إلا أن أسامة ميخائيل صاحب محل ذهب أمرهم أن يبتعدوا عنه وألا يقرأوا القرآن ولكن الأطفال استمروا فى قراءتهم فجرى خلفهم فسقط المصحف من يد أحد الأطفال فالتقطه وقام بتمزيقه وداسه بأرجله وما أن شاهده بعض المسلمين حتى تجمعوا حوله وحاولوا منعه إلا أنه استمر فى تمزيق المصحف فقاموا بضربه.</t>
  </si>
  <si>
    <t>شباب مسلمين</t>
  </si>
  <si>
    <t>أهالي ذو توجه مذهبي</t>
  </si>
  <si>
    <t>لم يتم التوصل لأدوات مستخدمة</t>
  </si>
  <si>
    <t>قبطي قام بتمزيق القرأن</t>
  </si>
  <si>
    <t>لم يتم التوصل لحدوث حالات إصابة</t>
  </si>
  <si>
    <t>لم يتم التوصل لحدوث خسائر بشرية</t>
  </si>
  <si>
    <t>تداخل رسمي</t>
  </si>
  <si>
    <t>الأطراف المعتدية</t>
  </si>
  <si>
    <t>وزارة الداخلية</t>
  </si>
  <si>
    <t>فض وتحرير محضر</t>
  </si>
  <si>
    <t>بالواقعة رقم 3637 لسنة 2009 إدارى طلخا</t>
  </si>
  <si>
    <t>واتهم المسيحى بتعمد تمزيق المصحف وازدراء الأديان.</t>
  </si>
  <si>
    <t>سيطرت مباحث شرطة طلخا بقيادة الرائد أحمد راتب رئيس المباحث، على أحداث جديدة للفتنة الطائفية، بعد أن قام مسيحى بقذف القرآن الكريم برجليه وقام بتمزيقه أمام عدد من المسلمين، والذين حاولوا منعه، ولكنه زاد فى تمزيق المصحف، فقاموا بضربه ضرباً مبرحاً، قبل أن تتدخل الشرطة وتنقذ المسيحى من بين أيدى المسلمين. بدأت الأحداث، عندما كان يسير ثلاثة من الأطفال بالشارع بمدينة طلخا، وهم يحملون المصاحف ويقرأون القران، إلا أن أسامة ميخائيل (صاحب محل ذهب) أمرهم أن يبتعدوا عنه، وألا يقرأوا القرآن، ولكن الأطفال استمروا فى قراءتهم، فجرى خلفهم فسقط المصحف من يد أحد الأطفال فالتقطه، وقام بتمزيقه وداسه بأرجله، وما أن شاهده بعض المسلمين حتى تجمعوا حوله، وحاولوا منعه، إلا أنه استمر فى تمزيق المصحف فقاموا بضربه. وقام أحد أولياء أمور الأطفال بتحرير محضر بالواقعة رقم 3637 لسنة 2009 إدارى طلخا، واتهم المسيحى بتعمد تمزيق المصحف وازدراء الأديان.</t>
  </si>
  <si>
    <t>جهات رسمية عبر منصات إعلامية</t>
  </si>
  <si>
    <t>https://www.youm7.com/story/2009/4/13/%D8%A7%D9%84%D8%A3%D9%85%D9%86-%D9%8A%D8%AD%D8%A8%D8%B7-%D9%81%D8%AA%D9%86%D8%A9-%D8%B7%D8%A7%D8%A6%D9%81%D9%8A%D8%A9-%D9%81%D9%89-%D8%A7%D9%84%D8%AF%D9%82%D9%87%D9%84%D9%8A%D8%A9/88755</t>
  </si>
  <si>
    <t>ملوي</t>
  </si>
  <si>
    <t>قرية قصر هور</t>
  </si>
  <si>
    <t>أحداث العنف الطائفي - المنيا - ملوي - قرية قصر هور - ٢٠٠٨/٠٤/٢٠</t>
  </si>
  <si>
    <t>الاعتداء علي المصلين بكنيسة بقرية قصر هور</t>
  </si>
  <si>
    <t>صدم شاب مسلم بدراجته سيدة مسيحية في طريقها الي الكنيسة مما ادي لنشوب نزاع تطور الي الاعتداء علي المصلين</t>
  </si>
  <si>
    <t>مسلمين القرية</t>
  </si>
  <si>
    <t>عصا</t>
  </si>
  <si>
    <t>أسلحة بيضاء وزجاجات مولوتوف</t>
  </si>
  <si>
    <t>اقباط القرية</t>
  </si>
  <si>
    <t>المصلين الاقباط</t>
  </si>
  <si>
    <t>البحيرة</t>
  </si>
  <si>
    <t>أبو المطامير</t>
  </si>
  <si>
    <t>أحداث العنف الطائفي - البحيرة - أبو المطامير - أبو المطامير - ٢٠٠٨/٠٤/٢٦</t>
  </si>
  <si>
    <t>الاعتاء علي مدرس قبطي بالبحيرة</t>
  </si>
  <si>
    <t>قام عدد من الطالبات المسلمات بمدرسة ثانوية حكومية في مدينة أبو المطامير بتنظيم مظاهرة ومحاولة الاعتداء علي مدرس مسيحي يعمل بالمدرسة بعد ان سرت شائعة بأن المدرس يحاول دفع طالبات الي التحول الي المسيحية</t>
  </si>
  <si>
    <t xml:space="preserve">طالبات مسلمات </t>
  </si>
  <si>
    <t>مدرس قبطي</t>
  </si>
  <si>
    <t>مركز المنيا</t>
  </si>
  <si>
    <t>جامعة المنيا</t>
  </si>
  <si>
    <t>أحداث العنف الطائفي - المنيا - مركز المنيا - جامعة المنيا - ٢٠٠٨/٠٥/١٩</t>
  </si>
  <si>
    <t>الاعتداء علي الطالبات المسيحيات بالسكن الجامعي</t>
  </si>
  <si>
    <t>قيام طالبة مسيحية بكتابة عبارات مسيئة للاسلام علي باب غرفتها بالسكن فقامت الطالبات المسلمات بالاعتداء علي الطالبات المسيحيات</t>
  </si>
  <si>
    <t>الطالبات المسلميات</t>
  </si>
  <si>
    <t>الطالبات المسيحيات</t>
  </si>
  <si>
    <t>إدارة السكن</t>
  </si>
  <si>
    <t>فض</t>
  </si>
  <si>
    <t>تأمين حماية الطالبات المسيحيات واخراجهن من السكن واستضافتهن بمقر مطرانية المنيا</t>
  </si>
  <si>
    <t>القاهرة</t>
  </si>
  <si>
    <t>المحافظات المركزية</t>
  </si>
  <si>
    <t>الزيتون</t>
  </si>
  <si>
    <t>شارع ترعة الجبل بجوار سينما الزيتون بحى الزيتون القاهرة</t>
  </si>
  <si>
    <t>أحداث العنف الطائفي - القاهرة - الزيتون - شارع ترعة الجبل بجوار سينما الزيتون بحى الزيتون القاهرة - ٢٠٠٨/٠٥/٢٨</t>
  </si>
  <si>
    <t>مذبحة للاقباط بالقاهرة</t>
  </si>
  <si>
    <t>أقتحم ملثمان مسلمان محلا للمجوهراتة كانا يستقلان دراجة بخارية ومسلحان بأسلحة نارية أحدهم يلبس باروكة شعر وأطلقا اعيرة نارية على اربعة اقباط</t>
  </si>
  <si>
    <t>استهداف أو تعدي على ملكية خاصة</t>
  </si>
  <si>
    <t>مجهولون مسلحون</t>
  </si>
  <si>
    <t>اعيرة نارية</t>
  </si>
  <si>
    <t>صاحب محل مجوهرات وعمال بالمحل</t>
  </si>
  <si>
    <t>صاحب المحل مكرم عازر الجميل "60 سنة" وشهرته "الخواجه" ومعه العمال الأربعة أمير ميخائيل نصير "27 سنة" وبولس حلمي بارع "24 سنة" وحماية مكرم صليب "28 سنة" وزكريا وجيه "44 سنة"</t>
  </si>
  <si>
    <t>عامل بمحل المجوهرات</t>
  </si>
  <si>
    <t>وقائع شملت حالات قتل وإصابة</t>
  </si>
  <si>
    <t>فى يوم الأربعاء 28/5/2008م أقتحم ملثمان مسلمان محلا للمجوهرات في شارع ترعة الجبل بجوار سينما الزيتون بحى الزيتون القاهرة كانا يستقلان دراجة بخارية ومسلحان بأسلحة نارية أحدهم يلبس باروكة شعر وأطلقا اعيرة نارية على اربعة اقباط قتلا فى الحال وقيل أن خامس مصاب والقتلى الأقباط المسيحيين صاحب المحل مكرم عازر الجميل "60 سنة" وشهرته "الخواجه" ومعه العمال الأربعة أمير ميخائيل نصير "27 سنة" وبولس حلمي بارع "24 سنة" وحماية مكرم صليب "28 سنة" وزكريا وجيه "44 سنة" ، الصورة المقابلة رجال أمن بالزى المدنى يقفون أمام محل الذهب بعد الحادث  وقال أحد شهود العيان : " جميع القتلى من عائلة واحدة ثم لاذا الإرهابيين بالفرارأحد القتلى سنه 23 سنة وكان سيتزوج بعد شهرأن أسلحتهم بها كاتم للصوت " وقال آخر: " أن شخصا سادسا كان يعمل وكان فى الحمام وقت وقوع هجوم نقل إلى مستشفى منشية البكرى ، وقال أحد شهود الحادث : " أن عربية الأسعاف لم تصل لموقع الحادث إلا بعد ساعة من وقوع الجريمة فى الوقت أن اقرب مستشفى لا يبعد أكثر من ربع ساعة مشياً بالأقدام بعكس رجال الأمن الذين تواجدوا بسرعة " وقال أحد أصحاب المحلات المجاورة : " أن محل الذهب الذى هوجم هو أكبر أحد عشرة محلات ذهب أصحابها كلهم من المسيحيين ما عدا واحداً وأن هذه المنطقة كانت تحرسها عربة شرطة ثم قل التواجد الأمنى بوجود بوجود عسكرى واحد ثم إختفى وأصبحت المنطقة خالية تماماً منهم ، ونقلت الجثث إلى مستشفى المطرية التعليمى ، وقد تحفظ ألأمن على أخو أحد القتلى حتى لا يدلى بأى معلومات لوكالة الأنباء . وقد انتقل إلى مكان الحادث رئيس المباحث عمرو إبراهيم ومأمور قسم الزيتون علاء السماطي، وقال شهود : عيان أن الهجوم تم بواسطة أشخاص ملثمين دخلوا داخل المحل وأغلقوا باب المحل وأطلقوا عليهم 7 طلقات وكان المجرمين المسلمين يحملون حقائب عند هروب مما يوحى أنهم حملوا كميات من الذهب أو الأموال " واوضح المصدر الأمنى ان "مجهولين يستقلان دراجة بخارية اقتحما محل كليوباترا للمجوهرات في حي الزيتون (شمال شرق) في القاهرة قرابة الساعة 12 بالتوقيت المحلي لمدينة القاهرة وقتلوا صاحب المحل مكرم عازر جميل وثلاثة من العاملين في المحل وجميعهم اقباط ثم لاذا بالفرار فورا". وقد أشتهرت منطقة الزيتون والأحياء المجاورة بوجود كثيف من العصابات الإسلامية فقد هوجم من قبل محلات الذهب بهذا الحى والأحياء القريبة منه  مثل محل الأخوة الثلاثة بالزيتون.. محل مشمش بالمطرية.. محل البتول بالخصوص.. محل حكيم بعين شمس</t>
  </si>
  <si>
    <t>https://www.coptichistory.org/new_page_5625.htm</t>
  </si>
  <si>
    <t>قريه قصر هور - دير أبو فانا فى صعيد مصر</t>
  </si>
  <si>
    <t>اعتداء على أراضي مسيحية</t>
  </si>
  <si>
    <t>اعتداء على الملكية</t>
  </si>
  <si>
    <t>أحداث العنف الطائفي - المنيا - سمالوط - قريه قصر هور  دير أبو فانا فى صعيد مصر - ٢٠٠٨/٠٥/٣١</t>
  </si>
  <si>
    <t>هجوم مسلح بالمدافع الرشاشة على رهبان دير ابو فانا</t>
  </si>
  <si>
    <t>خلافات حول بناء سور بمنطقة قريبة من الدير وأن تبادلاً لإطلاق النار جرى بين بعض الأهالي المسلمين والمقيمين في الدير من الرهبان والخدام</t>
  </si>
  <si>
    <t>استهداف أو تعدي على منشآت دينية</t>
  </si>
  <si>
    <t>البدو المقيمين في قرية قصر هور</t>
  </si>
  <si>
    <t>طلق ناري حي</t>
  </si>
  <si>
    <t>رهبان دير أبو فانا الأثرى</t>
  </si>
  <si>
    <t>مزارع مسلم</t>
  </si>
  <si>
    <t>ابونا باخوم وابونا مكارى ومعهم منير لبيب إبراهيم، ورأفت زكريا أيوب بأعيرة نارية</t>
  </si>
  <si>
    <t>مقاول أسمه رفعت وهو شخص مسيحى وكان أحياناً يساعد فى بناء سور الدير</t>
  </si>
  <si>
    <t>وقائع شملت حالات قتل وإصابة وقبض</t>
  </si>
  <si>
    <t>الراهب مكسيموس والراهب يوأنس والراهب أندراوس وخطفوا أخو الراهب مينا</t>
  </si>
  <si>
    <t>تحرق كنيسة الدير ومزرعته وحرقوا قلايات الرهبان وسرقوا الأدوات الزراعية وحرقوا جرار مزرعة الدير</t>
  </si>
  <si>
    <t>اقباط الدير</t>
  </si>
  <si>
    <t>وزارة الداخلية (محافظ المنيا)</t>
  </si>
  <si>
    <t>انقضاء الدعوة بالتصالح</t>
  </si>
  <si>
    <t>القضية رقم 3128 لسنة 2008 اداري مركز ملوي</t>
  </si>
  <si>
    <t>ى 31/5/2008م إنطلقت من قريه قصر هور عصابات المسلمين لتهاجم رهبان دير أبو فانا الأثرى فى غزوة إسلامية بقيادة الإرهابى سمير لولو ، الراهب كيرلس يصرخ لإنقاذ رهبان دير ابو فانا بالمنيا ، هجوم مسلح جديد بالمدافع الرشاشة على الدير فى الخامسة والنصف مساءاً عصابات الإسلام بقيادة الإرهابى سمير لولو تحرق كنيسة الدير ومزرعته وحرقوا قلايات الرهبان وسرقوا الأدوات الزراعية وحرقوا جرار مزرعة الدير ، وقد خطفوا أربعة منهم ثلاثة رهبان الراهب مكسيموس والراهب يوأنس والراهب أندراوس وخطفوا أخو الراهب مينا فى محاولة لمساومة الدير للتنازل عن الأرض ، ثم أمروا المخطوفين بالنوم على الأرض وجلدوهم ليجبروهم على النطق بالشهاداتين وأخذوا الصلبان الجلد التى يلبسها عادة الرهبان وقطعوهم وقالوا لهم "تفوا على الصليب" وعندما رفضوا بصقوا فى وجوههم ثم وضعوا الرمال فى فمهم ورجموهم ثم قام البربر المسلمين بتعذيبهم وجلدوهم وعندما رفضوا نطق الشهادتين زادوا فى تعذيبهم وفى النهايه اطلقوا سراحهم مكسورين الأرجل وأحدهم قطعوا أذنه والثانى أمرأة عربيه مسلمه ضربته بالحجاره فقأت عينه ، وضربوه فى خصيته فنزفت دم بجرح غائر ، تعذيب بشع لمدة ثمان ساعات متواصلة  ، وهذا التعذيب حدث طبقاً للشريعة الإسلامية ، وبعد هذا التعذيب أتصلوا بأمن الدولة وقالوا "تعالوا شيلوهم" . كما اصيب أربعة رهبان بطلقات نارية أطلقت من رشاشات سريعة الطلقات وهم ابونا باخوم وابونا مكارى ومعهم منير لبيب إبراهيم، ورأفت زكريا أيوب ، أحد المصابيين قطعوا أوردته والآخر مضروب بطلق نارى فى الصدر ويذكر أن الاسعاف إنتظروا ساعتين ولم يأتى للدير والمصابين نقلوا بعربه نصف نقل خصصها الدير لنقل مواشى لنقل الرهبان المصابين للعلاج والراهب باخوم ظل ينزف فى الدير ساعتين دون إسعاف وعندما وصلوا للمستشفى سألوا رجال الإسعاف : " لماذا لم تأتوا" قالوا: " لم يعطونا الأوامر بإسعاف المصابيين الرهبان" فماذا تقصدون يا مسلمين بعدم تحرك عربه الإسعاف ؟ وفى المستشفى حاول الآباء الرهبان البحث عن دكاتره لعلاج المصابين ولم يجدوا ثم قد ذهبوا بالمصابيين إلى مستشفى ملوى فرفض إستقبالهم وذهبوا إلى مستشفى المنيا العام وظلوا فى إستقبال المستشفى ورفض الدكاتره علاجهم وقالوا لهم : " ليس عندنا أوامر بعلاج الرهبان ، لا يوجد دكاتره " ثم طلب المستشفى العام أن يعالجوا المصابيين على نفقة الدير الخاصة فهل يابلد عندما يذهب السيد الرئيس للعلاج فى ألمانيا يدفع ثمن علاجه من جيبه الخاص أم من الدولة؟ ، ويعتبر دير أبو فانا من الأديرة ألأثرية المسجلة فى مصلحة الآثار المصرية ، ويمكن الدخول للدير من وعزبه كفر لبس قرية  قصر هور  وقرية بنى خالد  ، إعتداءات العصابات الإسلامية تكررت عدة مرات فى السنين الأخيرة لتواطئ رجال الأمن مع المعتديين ، ونحيط علم القراء أنه فى كل محافظة رئيس عام للمخابرات بها !!! **************************** محافظ المنيا يساوم الرهبان ليدفعوا أتاوة وفى 1/6/2008م .. الساعة الثالثة صباحاً  محافظ المنيا د / أحمد ضياء الدين محمد خليل ساوم دير أبو فانا لرجوع الرهبان المخطوفين حتى يتنازل عن حقوقه فى الأرض وفى أغرب إقتراح عرضه محافظ ورئيس مسئول قال محافظ المنيا : " على الدير أن يدفع أتاوة " طلبها علنى من الرهبان وعندما رفضوا رجع الرهبان المخطوفين مكسورين الارجل وبعد جلدهم ، ولماذا ياسيادة المحافظ لا تعطيهم أنت من أموال الدولة والتى يساهم فيها الأقباط بضرائبهم ، يعنى تاخدوا ضراءيب لحماية الأقباط ثم تطلبوا منهم دفع اتاوه للصوص وألإرهابيين فى أى قرن نحن يا سيادة المحافظ ، أى أنه يطلب أن ييمدوا عصابات الإسلام الإجرامية بالمال حتى تضخم وتنتقل من هدف صغير إلى هدف أكبر ومن هدف محلى إلى هدف عالمى هكذا تكثر الجراثيم ، وطبعاً المحافظ معاهم لأنه لا يريد بناء السور حتى يعرض حياة الرهبان للخطر ويجعلهم لقمة سائغة للعرب المسلمين وفى الساعه 3 فى الفجر عندما قابل الرهبان المحافظ  : " سيبكوا من رفعت كفاية رجعنا لكم الرهبان " كيف رجعتموهم يا محافظ رجعتوهم مكسورين الأرجل ومجلودين وأحدهم مقطوع الأذن والآخر فقأتم عينه بعد أن أجبرتوهم يقولوا الشهاداتين بالتعذيب وعندما رفضوا زاد التعذيب وفى النهايه اطلقتم سراحهم ومازال اخو رئيس الدير المخطوف غير معروف مكانه بعد .. اين هو يا سيادة المحافظ ؟ ومن كلمات هذا المحافظ يلاحظ أنه يتكلم بصفتة أنه طرف ضد رهبان دير أبو فانا فى الموضوع فى قوله "كفاية رجعنا لكم الرهبان" فهل قتلتم أخو رئيس الدير ياسيادة المحافظ ؟. والمضحك المبكى أنه اثناء لقاء المحافظ بالرهبان فى مكتبه بالمحافظة جاءه إتصال تليفونى من إحدى القنوات الفضائيه فرد عليهم قائلاً : " أنا أتكلم الآن من موقع الأحداث</t>
  </si>
  <si>
    <t>https://eipr.org/sites/default/files/reports/pdf/FRBQ_Jul_-_Sep_09_AR.pdf</t>
  </si>
  <si>
    <t>https://www.zamanalwsl.net/news/article/5206</t>
  </si>
  <si>
    <t>https://www.alayyam.info/news/3E4PW5C0-QB11BL</t>
  </si>
  <si>
    <t>https://www.coptichistory.org/new_page_5373.htm</t>
  </si>
  <si>
    <t>الإسكندرية</t>
  </si>
  <si>
    <t>مينا البصل</t>
  </si>
  <si>
    <t>حي اللبان بالإسكندرية</t>
  </si>
  <si>
    <t>أحداث العنف الطائفي - الإسكندرية - مينا البصل - حي اللبان بالإسكندرية - ٢٠٠٨/٠٦/٠١</t>
  </si>
  <si>
    <t>هجوم لسرقة محل ذهب</t>
  </si>
  <si>
    <t>الأربعة الذين هاجموا محل الذهب في حي اللبان بالإسكندرية الذي يملكه مسيحي والحادث كان بدافع السرقة</t>
  </si>
  <si>
    <t>صاحب محل مجوهرات</t>
  </si>
  <si>
    <t>متابعة للينك لوجود وقائع غير مكتملة</t>
  </si>
  <si>
    <t>الأربعة الذين هاجموا محل الذهب في حي اللبان بالإسكندرية الذي يملكه مسيحي، والحادث كان بدافع السرقة</t>
  </si>
  <si>
    <t>جهات صحفية</t>
  </si>
  <si>
    <t>https://www.alquds.co.uk/%D8%A7%D8%B3%D8%AA%D9%85%D8%B1%D8%A7%D8%B1-%D8%A7%D9%84%D8%AA%D8%AD%D9%82%D9%8A%D9%82%D8%A7%D8%AA-%D9%85%D8%B9-%D9%85%D9%87%D8%A7%D8%AC%D9%85%D9%8A-%D9%85%D8%AD%D9%84-%D8%A7%D9%84%D8%B0%D9%87%D8%A8/</t>
  </si>
  <si>
    <t>قرية دفش</t>
  </si>
  <si>
    <t>قتل على الهوية</t>
  </si>
  <si>
    <t>أحداث العنف الطائفي - المنيا - سمالوط - قرية دفش - ٢٠٠٨/٠٦/٠٥</t>
  </si>
  <si>
    <t>طعن شاب مسيحي السكين</t>
  </si>
  <si>
    <t>مصرع شاب قبطي علي يد احد مسلمي القرية طعنا بالسكين انتقاما منه لقيامه بالتلصص علي منزل شقيق القاتل وزوجته</t>
  </si>
  <si>
    <t>مسلمي قرية دفش</t>
  </si>
  <si>
    <t>سلاح ابيض (سكين)</t>
  </si>
  <si>
    <t>ميلاد فرح إبراهيم مسيحى  وهو شاب يبلغ من العمر 25سنة</t>
  </si>
  <si>
    <t>الشاب المسلم</t>
  </si>
  <si>
    <t>وقائع شملت حالات قتل وقبض</t>
  </si>
  <si>
    <t>القاء القبض</t>
  </si>
  <si>
    <t>العصا</t>
  </si>
  <si>
    <t>وفى تطور آخر فى الساعة 8 يوم 6/6/2008م  بقرية دفش بالقرب من دير أبو فانا  فى بساملوط ، طعن بالسكين ميلاد فرح إبراهيم مسيحى  وهو شاب يبلغ من العمر 25سنة وحيد والديه وقد كان الشاب حياً عند وصوله المستشفى  وقد أخبر أهله بمن طعنه من المسلمين  والقرية بها 12 ألف مسيحى ويوجد 3 ألاف مسلم قام امن الدولة بتفريقهم بالضرب بالعصى وقد قبض البوليس على المسلم القاتل وقد أطلق المسلمين فى الجهة الشرقية النار على الأقباط فى الجهة الغربية التى يكثر فيها ألأقباط  ولمعلومات القارئ أن أقباط القرية يذهبون لدير أبو فانا لزراعة العنب حيث أن القرية تشتهر بزراعه العنب كما أن القرية بالقرب من دير جبل الطير وقد أطلق على هذا الدير رشاشات فى مرة سابقة  .</t>
  </si>
  <si>
    <t>https://www.coptichistory.org/new_page_5197.htm</t>
  </si>
  <si>
    <t>الفيوم</t>
  </si>
  <si>
    <t>يوسف الصديق</t>
  </si>
  <si>
    <t>قرية النزلة</t>
  </si>
  <si>
    <t>أحداث العنف الطائفي - الفيوم - يوسف الصديق - قرية النزلة - ٢٠٠٨/٠٦/٢٠</t>
  </si>
  <si>
    <t>الاعتداء علي منازل الاقباط بقرية النزلة بالفيوم</t>
  </si>
  <si>
    <t>انتشار شائعة بأن زوجة احد مسلمي القرية والتي كانت قد تحولت من المسيحية الي الإسلام قبل عامين قد تعرضت للاختطاف مع رضيعها البالغ من العمر عشرة اشهر من قبل اسرتها المسيحية</t>
  </si>
  <si>
    <t>وقائع شملت حالات قبض</t>
  </si>
  <si>
    <t>تجطيم عدد من محلات الاقباط وسرقة اتلاف محتوياتها واقتحام عدد من المنازل ونهبها واشعال النار في بعض المنازل والمحلات وتحطيم سيارة - تحطيم واجهة كنيسة بالقرية رجما بالحجارة واحداث تلفيات سيارة</t>
  </si>
  <si>
    <t>تداخل رسمي ثم تم تسوية الأمر عرفيًا</t>
  </si>
  <si>
    <t>غاز مسيل للدموع</t>
  </si>
  <si>
    <t>أجهزة الامن</t>
  </si>
  <si>
    <t>جلسة صلح عرفية</t>
  </si>
  <si>
    <t>التجمهر واتلاف الممتلكات</t>
  </si>
  <si>
    <t>في 20 يونيو 2008 قام مئات من المسلمين بقرية النزلة التابعة لمركز يوسف الصديق بالفيوم بالإعتداء على ممتلكات ومنازل الأقباط بعد أن سرت شائعة بأن زوجة مسلم والتي سبقت إشهار إسلامها منذ عامين هربت من زوجها ومعها طفلها وإستمرت الإعتداءات حتى صباح اليوم التالي حتى تم إعادة السيدة وطفلها وتم الإعتداء على كنيسة القرية ونهب وتدمير عدداًَ من المنازل وباشرت النيابة التحقيق مع 15 متهم بتهمة التجمهر وإتلاف الممتلكات وتم إخلاء سبيلهم بعد أيام قليلة دون إحالة أي منهم للمحاكمة وتم عقد جلسة صلح داخل القرية دون تعويض الضحايا الأقباط عن خسائرهم.</t>
  </si>
  <si>
    <t>https://www.copts-united.com/article.php?I=3&amp;A=32</t>
  </si>
  <si>
    <t>أحداث العنف الطائفي - الفيوم - يوسف الصديق - قرية النزلة - ٢٠٠٨/٠٦/٢١</t>
  </si>
  <si>
    <t>هروب مسيحية من زوجها المسلم يتسبب بأعمال شغب في مصر</t>
  </si>
  <si>
    <t>استمرار المصادمات بين المسلمين والاقباط لصباح اليوم التالي على خلفية هروب زوجة قبطية من زوجها المسلم وبصحبتها طفلها</t>
  </si>
  <si>
    <t>مسلمي قرية النزلة</t>
  </si>
  <si>
    <t>عصياُ</t>
  </si>
  <si>
    <t>اقباط قرية النزلة</t>
  </si>
  <si>
    <t>فض والقاء القبض</t>
  </si>
  <si>
    <t>شهدت قرية بمحافظة الفيوم الواقعة جنوب غرب العاصمة المصرية القاهرة أعمال شغب بين عدد من المسلمين والأقباط على خلفية هروب زوجة قبطية من زوجها المسلم وبصحبتها طفلها. قال مسيحيون في قرية النزلة، إن مسلمين حطموا ممتلكات لهم وأصابوا أحدهم يوم الجمعة في حادث طائفي. وقالوا، إن عشرات المسلمين الذين يحملون عصيًّا هاجموا منازلهم ومتاجرهم وحطموا متجرا لبيع الزجاج وصيدلية ومتجرا للأدوات المدرسية ومحلا للبقالة ومتجرين لبيع الأخشاب وواجهات منازل وثلاث سيارات. وقال مسيحي طلب ألا ينشر اسمه في اتصال هاتفي، إن الهجوم وقع بعد اختفاء امرأة تدعى دميانة مكرم حنا (23 عاما) كانت غيرت ديانتها وغيرت اسمها إلى داليا مكرم محمد وتزوجت مسلما عام 2006. لكن مسلما قال إن أقارب المرأة خطفوها من منزل زوجها في القاهرة وأن أقارب الزوج ذهبوا لاستعادتها واشتبكوا مع المسيحيين في قرية النزلة التي تبعد عن القاهرة حوالي 170 كيلومترا. وقال مسلم آخر، إن الشرطة أعادت الزوجة وطفلها في وقت لاحق. لكن مصدرا أمنيا قال، إن شائعة عن اختطاف الزوجة وطفلها الذي يبلغ عاما من العمر تسببت في الاشتباكات. وقال المصدر إن الشرطة ألقت القبض على 17 من الجانبين وتحقق معهم. وقال شهود عيان، إن الشرطة انتشرت في القرية وتسيطر على الموقف بعد أن استخدمت القنابل المسيلة للدموع لفض الاشتباك بين الطرفين. وقال ميخائيل بسطاورس وكيل المطرانية في الفيوم لرويترز "ما حدث مشاكل طائفية.. اعتداءات من المسلمين على المسيحيين". وتعيش الأقلية المسيحية في وئام غالبا مع المسلمين، لكن الأسابيع الماضية شهدت تكرارا لحوادث بين الجانبين، أسفر بعضها طائفي عن سقوط قتلى ومصابين. وتقع الحوادث الطائفية غالبا بسبب نزاعات على أرض أو بناء دور العبادة أو علاقات الشبان والبنات أو تغيير الديانة.</t>
  </si>
  <si>
    <t>https://www.alwatanvoice.com/arabic/news/2008/06/04/129136.html</t>
  </si>
  <si>
    <t>طامية</t>
  </si>
  <si>
    <t>مدينة طامية</t>
  </si>
  <si>
    <t>اعتداء على ملكية</t>
  </si>
  <si>
    <t>أحداث العنف الطائفي - الفيوم - طامية - مدينة طامية - ٢٠٠٨/٠٦/٢٩</t>
  </si>
  <si>
    <t>مهاجمة منزل اسرة مسيحية</t>
  </si>
  <si>
    <t>مهاجمة منزل اسرة مسيحية ومحاولة احراق محطة وقود ومتجر تملكه الاسرة وذلك علي خلفية اكتشاف علاقة جمعت بين زوجة مسلمة وشاب مسيحي من سكان المدينة</t>
  </si>
  <si>
    <t>عائلة مسلمة بالقرية</t>
  </si>
  <si>
    <t>عائلة قبطية بالقرية</t>
  </si>
  <si>
    <t>احد مسلمي المدينة</t>
  </si>
  <si>
    <t>جلسة صلح شعبية</t>
  </si>
  <si>
    <t>دفع تعويضات من أهالي المدينة الي المتضررين مع تعهد اسرة الشاب المسيحي بأبعاده عن المدينة ودفع غرامة مالية في حال عودته اليها</t>
  </si>
  <si>
    <t>التجمهر ومحاولة احداث تلفيات وحرائق</t>
  </si>
  <si>
    <t>القليوبية</t>
  </si>
  <si>
    <t>بنها</t>
  </si>
  <si>
    <t>عزبة الكلافين</t>
  </si>
  <si>
    <t>اشتباك أهالي</t>
  </si>
  <si>
    <t>اشتباك/هجوم أهلي</t>
  </si>
  <si>
    <t>أحداث العنف الطائفي - القليوبية - بنها - عزبة الكلافين - ٢٠٠٨/٠٧/٠٣</t>
  </si>
  <si>
    <t>احداث عزبة الكلافين</t>
  </si>
  <si>
    <t>أفراد عائلتي الكلاف وبربري استخدموا أسلحة آلية وبيضاء وشوم وطوب في المعركة وتبين أنه تم تحريز ١٠٠٠ طلقة فارغة في مسرح المشاجرة وتبين أن العزبة مكونة من ٢٠ منزلاً فقط وأن سبب الخلاف مرور خط مياه للشرب بأرض عائلة بربري</t>
  </si>
  <si>
    <t>عائلة مسلمة بقرية الكلافين</t>
  </si>
  <si>
    <t>أسلحة نارية - أسطوانات غاز</t>
  </si>
  <si>
    <t>عائلة قبطية بقرية الكلافين</t>
  </si>
  <si>
    <t>أسلحة نارية - شوم - طوب</t>
  </si>
  <si>
    <t>الأطراف المتشابكة</t>
  </si>
  <si>
    <t>ارتفع عدد ضحايا معركة «عزبة الكلافين»، في بنها إلي «١٢» شخصاً، بعد أن لفظ مصاب أنفاسه الأخيرة بالمستشفي صباح أمس. حاصرت أجهزة الأمن في القليوبية «العزبة» وفرضت حصاراً أمنياً لمنع تجدد الاشتباكات بين العائلتين، وألقت الأجهزة القبض علي ٦ متهمين، وجار ضبط متهمين آخرين.وكشفت معاينة النيابة والتحريات أن أفراد عائلتي «الكلاف» و«بربري» استخدموا «أسلحة آلية وبيضاء وشوم وطوب» في المعركة، وتبين أنه تم تحريز ١٠٠٠ طلقة فارغة في مسرح المشاجرة، وتبين أن «العزبة» مكونة من ٢٠ منزلاً فقط، وأن سبب الخلاف مرور خط مياه للشرب بأرض عائلة «بربري».وأضافت التحريات والتحقيقات أن أحد أفراد عائلة «الكلاف» قتل فتحي السيد بربري، وأن عائلة الأخير خرجت وبحوزتها أسلحة نارية وأسطوانات غاز، وأنهم أشعلوا النار في الأسطوانات، وألقوها علي منازل عائلة «الكلاف»، وبدأت بعدها مشاجرة بين العائلتين، ولقي ١٢ مصرعهم، وأصيب ١٣ آخرون.وقال شاهد عيان لـ«المصري اليوم» - طلب عدم ذكر اسمه - إن قوات الأمن حضرت بعد تبادل إطلاق الرصاص بساعة، وأنها تدخلت بعد انتهاء المعركة بين الطرفين، وضبطت متهمين، وحضرت سيارات إسعاف لنقل الجثث والمصابين إلي المستشفيات. وقد باشر فريق من نيابة بنها التحقيق، وأمر المستشار مجدي السنباطي، المحامي العام، بضبط وإحضار المتهمين الهاربين، واستدعت النيابة شهود عيان لسماع أقوالهم، وطلبت تحريات المباحث حول الواقعة، وصرحت بدفن الجثث بعد تشريحها، وانتقلت النيابة لمعاينة مكان المشاجرة.</t>
  </si>
  <si>
    <t>الجيزة</t>
  </si>
  <si>
    <t>أطفيح</t>
  </si>
  <si>
    <t>قرية دير الميمون</t>
  </si>
  <si>
    <t>أحداث العنف الطائفي - الجيزة - أطفيح - قرية دير الميمون - ٢٠٠٨/٠٧/١٥</t>
  </si>
  <si>
    <t>بوادر احتكاكات طائفية في مركز اطفيح بالجيزة</t>
  </si>
  <si>
    <t>بدأت الاحتكاكات عندما قام سكان عزبة الحجارة بوضع يدهم على قطعة أرض فضاء مملوكة للدولة تقع على حدود قرية دير الميمون . يذكر أن قرية دير الميمون يقع ا دير الجميزة الأثري الذي تعتبره المصادر التاريخية أقدم أديرة العالم.</t>
  </si>
  <si>
    <t>مسلمي قرية عزبة الحجارة</t>
  </si>
  <si>
    <t>اقباط قرية دير الميمون</t>
  </si>
  <si>
    <t>.تم رصد بوادر لاحتكاكات طائفية في مركز أطفيح بمحافظة الجيزة خلال شهر يوليو بين كل من سكان قرية دير الميمون ذات الأغلبية المسيحية والسكان المسلمين في عزبة الحجارة المتاخمة لها و. وفقاً لأهالي القرية فقد بدأت الاحتكاكات عندما قام سكان عزبة الحجارة بوضع يدهم على قطعة أرض فضاء مملوكة للدولة تقع على حدود قرية دير الميمون . يذكر أن قرية دير الميمون يقع ا دير الجميزة الأثري الذي تعتبره المصادر التاريخية أقدم أديرة العالم.</t>
  </si>
  <si>
    <t>https://eipr.org/sites/default/files/reports/pdf/FRBQ_Jul__Sep_08_AR.pdf</t>
  </si>
  <si>
    <t>قنا</t>
  </si>
  <si>
    <t>نجع حمادي</t>
  </si>
  <si>
    <t>قرية الرحمانية</t>
  </si>
  <si>
    <t>أحداث العنف الطائفي - قنا - نجع حمادي - قرية الرحمانية - ٢٠٠٨/٠٧/١٩</t>
  </si>
  <si>
    <t>أحداث عنف بين مسلمين ومسيحيين بقرية الرحمانية التابعة لمركز نجع حمادي بمحافظة قنا</t>
  </si>
  <si>
    <t>نشب شجار على خلفية اعتراض أحد المسلمين على قيام مسيحي بصف سيارته أمام مترل المسلم. وقد تطور الشجار إلى احتشاد عدد من المسلمين الذين اقتحموا مترل المسيحي واعتدوا بالضرب على أسرته</t>
  </si>
  <si>
    <t>احد مسلمي القرية</t>
  </si>
  <si>
    <t>اسرة قبطية</t>
  </si>
  <si>
    <t>من الاسرة القبطية - 2 مسلمين</t>
  </si>
  <si>
    <t>تدمير سيارة واتلاف بعض الممتلكات</t>
  </si>
  <si>
    <t>وقعت أحداث عنف بين مسلمين ومسيحيين بقرية الرحمانية التابعة لمركز نجع حمادي بمحافظة قنا في يوم 19 يوليو 2008 .وقد بدأت الاشتباكات بعد أن نشب شجار على خلفية اعتراض أحد المسلمين على قيام مسيحي بصف سيارته أمام مترل المسلم. وقد تطور الشجار إلى احتشاد عدد من المسلمين الذين اقتحموا مترل المسيحي واعتدوا بالضرب على أسر ته، مما أدى إلى تعرض سبعة منهم لإصابات جسدية من بينهم امرأتان، وتدمير سيارة وسرقة وإتلاف بعض الممتلكات. كما أشارت تقارير صحفية إلى إصابة اثنين من المسلمين في الاشتباكات. وام المصابون المسيحيون إمام المسجد الملاصق لمترلهم بالاشتراك في تحريض مسلمي القرية على الاعتداءات . وفي شهادام لباحثي المبادرة المصرية للحقوق الشخصية شكا المصابون وشهود العيان الأقباط من تباطؤ الشرطة في الوصول إلى موقع الاعتداءات رغم إخطارهم فور بدء الشجار ورغم قرب قسم الشرطة من الموقع. كما ذكر الضحايا أم تعرضوا لضغوط من قبل الشرطة للتنازل عن المحضر الذي كانوا قد قاموا بتحريره ضد المعتدين، وأن الشرطة قامت باحتجاز اثنين من المصابين الأقباط للضغط على أسرم لتوقيع محضر الصلح. كما أجبرت الشرطة الأسرة المسيحية على المضي قدماً في إقامة حفل زفاف لإحدى بنام كان مقرراً أن يتم في اليوم التالي للاعتداءات، وتم عقد القران داخل كنيسة القرية بحضور القيادات الأمنية والأسرة المسلمة المتهمة بالاعتداءات</t>
  </si>
  <si>
    <t>بني سويف</t>
  </si>
  <si>
    <t>الفشن</t>
  </si>
  <si>
    <t>عزبة بشري الشرقية</t>
  </si>
  <si>
    <t>أحداث العنف الطائفي - بني سويف - الفشن - عزبة بشري الشرقية - ٢٠٠٨/٠٧/٢٠</t>
  </si>
  <si>
    <t>الاعتداء علي اقباط قرية بشري الشرقية يومين متتاليين</t>
  </si>
  <si>
    <t>اعتراض مسلمي العزبة على قيام مطرانية الأقباط ببني سويف بشراء قطعة أرض من قبطي ـ كان بدوره قد اشتراها قبل عام من أحد المسلمين ـ وتعيين كاهن لإقامة الصلوات المسيحية بمترل مقام عليها وذلك في ظل عدم وجود كنيسة بالعزبة لخدمة قرابة 100 أسرة مسيحية مقيمة فيها</t>
  </si>
  <si>
    <t>اقباط قرية بشري الشرقية</t>
  </si>
  <si>
    <t>إتلاف المحاصيل بالأراضي المملوكة لكل من معوض سامي فؤاد، وسلامة رزق فام، وميخائيل وهب ه خليل، وإميل صادق خليل، وعبد الملك عياد عبد الملك</t>
  </si>
  <si>
    <t>في يومي 20 و 21 يوليو 2008 تعرض عدد من الأقباط المقيمين بعزبة بشرى الشرقية ، التابعة لمركز الفشن بمحافظة بني سويف ، لاعتداءات مجهولة المصدر على أراضيهم أسفرت عن إتلاف محاصيلهم وإشعال النار في مترل أحدهم. ووفقاً للتحقيقات الميدانية التي أجراها باحثو المبادرة المصرية للحقوق الشخصية في العزبة فقد وقعت الاعتداءات على خلفية اعتراض مسلمي العزبة على قيام مطرانية الأقباط ببني سويف بشراء قطعة أرض من قبطي ـ كان بدوره قد اشتراها قبل عام من أحد المسلمين ـ وتعيين كاهن لإقامة الصلوات المسيحية بمترل مقام عليها، وذلك في ظل عدم وجود كنيسة بالعزبة لخدمة قرابة 100 أسرة مسيحية مقيمة فيها . وقد تم تحرير محاضر ضد مجهولين بمركز شرطة الفشن بشأن إتلاف المحاصيل بالأراضي المملوكة لكل من معوض سامي فؤاد، وسلامة رزق فام، وميخائيل وهب ه خليل، وإميل صادق خليل، وعبد الملك عياد عبد الملك. كما تم تحرير محضر بشأن الشروع في حرق مترل كامل رزق خليل من طرف مجهول. ولم ترد معلومات حول قيام الشرطة بتوقيف أي مشتبهين في هذه المحاضر حتى صدور هذا التقرير في أكتوبر 2008. وقد أصدر حزب الوفد بياناً بشأن الأحداث نشرته صحيفة الوفد اليومية في 14 أغسطس 2008 ، طالب فيه محافظ بني سويف والسلطات الأمنية "باتخاذ الإجراءات الفورية لفض التراع بين الطرفين تحسباً لاندلاع حوادث العنف ." 8 يذكر أن السور الفاصل بين الأرض المملوكة للمطرانية والأرض الزراعية المتاخمة لها قد تعرض للهدم في يوم 18 يوليو 2008 .وذكر القس إسحاق قسطور المقيم في العزبة لباحثي المبادرة المصرية أنه قام بعدها بتحرير محضر ام فيه المالك السابق للأرض بالتعدي على السور. وبعد العرض على النيابة والتحقيق في المحضر عقدت الشرطة جلسة صلح عرفية للتأكد من عدم التعرض مرة أخرى للأرض، وتنازل الكاهن بعدها عن المحضر . إلا أن الاعتداءات على أراضي الأقباط بدأت بعد توقيع محضر الصلح ببضعة أيام</t>
  </si>
  <si>
    <t>أحداث العنف الطائفي - بني سويف - الفشن - عزبة بشري الشرقية - ٢٠٠٨/٠٧/٢١</t>
  </si>
  <si>
    <t>كفر الشيخ</t>
  </si>
  <si>
    <t>كفر الشيخ أول</t>
  </si>
  <si>
    <t>غير محدد</t>
  </si>
  <si>
    <t>أحداث العنف الطائفي - كفر الشيخ - كفر الشيخ أول - ٢٠٠٨/٠٧/٢٣</t>
  </si>
  <si>
    <t>هجوم جديد علي محل جواهرجي مملوك لقبطى بكفر الشيخ</t>
  </si>
  <si>
    <t>قام مجهولون بقتل جواهرجي قبطي في كفر الشيخ في وسط النهار وسرقة 2 كيلو ذهب من المحل الخاص به  وكان الجناة قد قاموا بهذا العمل وفصلوا رأس الرجل عن جسده وتغطيته بالجرائد وفروا هاربين</t>
  </si>
  <si>
    <t>سلاح ابيض</t>
  </si>
  <si>
    <t>الجواهرجي منير فايق</t>
  </si>
  <si>
    <t>أيمن السعيد حجازي "34 سنة" ومحمد علي مليكا "26 سنة"</t>
  </si>
  <si>
    <t>وسرقة ٢ كيلو من المشغولات الذهبية</t>
  </si>
  <si>
    <t>القتلى</t>
  </si>
  <si>
    <t>القاء القبض وتحرير محضر</t>
  </si>
  <si>
    <t>محكمة جنايات كفر الشيخ الدائرة الأولى اليوم برئاسة المستشار عبدا لمنعم الشناوى رئيس المحكمة بإحالة أوراق كلا من أيمن السعيد متولى ومحمد على مليكه لفضيلة المفتى</t>
  </si>
  <si>
    <t>القضية رقم 1142لسنة 2008م جنايات قسم شرطة كفر الشيخ</t>
  </si>
  <si>
    <t>بقتل منير فائق جواهرجى</t>
  </si>
  <si>
    <t>قام مجهولون بقتل جواهرجي قبطي في كفر الشيخ في وسط النهار وسرقة 2 كيلو ذهب من المحل الخاص به ، وكان الجناة قد قاموا بهذا العمل وفصلوا رأس الرجل عن جسده وتغطيته بالجرائد وفروا هاربين ، ولم يعلم أحد عن الجناة شئ حتى الأن ، وقد احاطت قوات الأمن بالمكان ، وتضامن الجيران الأقباط والمسلمين مع أهل القتيل نظراً لبشاعة الحادث ، والذي يبدو أن دوافعه المبدئية جنائية بسبب السرقة</t>
  </si>
  <si>
    <t>https://www.coptichistory.org/new_page_5642.htm</t>
  </si>
  <si>
    <t>شبرا الخيمة ثان</t>
  </si>
  <si>
    <t>شبرا الخيمة</t>
  </si>
  <si>
    <t>أحداث العنف الطائفي - القليوبية - شبرا الخيمة ثان - شبرا الخيمة - ٢٠٠٨/٠٨/١٥</t>
  </si>
  <si>
    <t>مشاجرة بين عائلة سلمة وأخرى قبطية</t>
  </si>
  <si>
    <t>بنشوب مشاجرة بسبب لعب طفلين مسيحيين الكرة أمام جراج يمتلكه سعيد ومحمد محمود مدكور اللذان طلبا منهما اللعب بعيداً بعد كسرهما زجاج سيارة فلم يمتثلا فسبهما صاحب الجراج وذهب الطفلان إلى أسرما وأخبروها بما حدث .. وعلى إثر ذلك توجه شقيقا الطفلين وهما أيمن وصفوت يوسف إسحق لمعاتبة صاحبي الجراج فنشب بينهما مشاجرة حطم على إثرها المسيحيون زجاج 3 سيارات في الجراج</t>
  </si>
  <si>
    <t>عائلة مسلمة بشبرا الخيمة</t>
  </si>
  <si>
    <t>عائلة قبطية بشبرا الخيمة</t>
  </si>
  <si>
    <t>زجاج 3 سيارات بالجراج</t>
  </si>
  <si>
    <t>نشرت صحيفة المصري اليوم اليومية المستقلة في عدد 17 أغسطس 2008 تقريراً بشأن مشاجرة نشبت بين مسلمين ومسيحيين بمنطقة شبرا الخيمة في 15 أغسطس. ووفقاً لتقرير الصحيفة فقد تلقى قسم ثان شبرا الخيمة بلاغاً "بنشوب مشاجرة بسبب لعب طفلين مسيحيين الكرة أمام جراج يمتلكه سعيد ومحمد محمود مدكور اللذان طلبا منهما اللعب بعيداً بعد كسرهما زجاج سيارة فلم يمتثلا، فسبهما صاحب الجراج وذهب الطفلان إلى أسرما وأخبروها بما حدث .. وعلى إثر ذلك توجه شقيقا الطفلين وهما أيمن وصفوت يوسف إسحق لمعاتبة صاحبي الجراج فنشب بينهما مشاجرة حطم على إثرها المسيحيون زجاج 3 سيارات في الجراج، وتمكن رجال المباحث من السيطرة على المتشاجرين وتحرر محضر، غير أن الطرفين تصالحا أمام مدير نيابة قسم ثان</t>
  </si>
  <si>
    <t>سمسطا</t>
  </si>
  <si>
    <t>قرية دشاشة</t>
  </si>
  <si>
    <t>رفض بناء كنيسة</t>
  </si>
  <si>
    <t>أحداث العنف الطائفي - بني سويف - سمسطا - قرية دشاشة - ٢٠٠٨/٠٨/١٧</t>
  </si>
  <si>
    <t>التجاوزات الأمنية تهدد بأعمال عنف ضد أقباط قرية دشاشة ببني سويف</t>
  </si>
  <si>
    <t>قيام مندوب الشرطة المكلف بحراسة كنيسة الملاك ميخائيل بقرية دشاشة بالاعتداء بالضرب على ثلاثة من النساء طلبن عدم ذكر أسمائهن أثناء محاولتهن نقل كمية من الرمال إلى داخل الكنيسة لإصلاح أرضيتها المتصدعة بتأثير تجمع المياه أسفلها. ووفقاً لأقوال الضحايا وشهود العيان فقد تصدى مندوب الشرطة للنساء الثلاث ورفض إدخال الرمال إلى الكنيسة قائلاً على جثتي لو دخلت حبة رمل واحدة للكنيسة. وعقب وقوع الاعتداء انتشرت في القرية شائعات تفيد بأن الأقباط قاموا باحتجاز مندوب الشرطة داخل الكنيسة وضربه وتمزيق ملابسه. وذكر عدد من أقباط القرية من الرجال والنساء أنهم تلقوا تهديدات عديدة باستخدام العنف ضدهم وأنهم يخشون مغادرة منازلهم نتيجة لهذه التهديدات</t>
  </si>
  <si>
    <t>مندوب الشرطة المكلف بحراسة كنيسة الملاك ميخائيل بقرية دشاشة</t>
  </si>
  <si>
    <t>اقباط قرية دشاشة</t>
  </si>
  <si>
    <t>رزق لبيب باسيلي وأشرف يوسف سمعان وسمير إبراهيم أمين وسمير رمزي زكي وسامح مكرم أرمانيوس ووحيد عياد حنا</t>
  </si>
  <si>
    <t>حذرت المبادرة المصرية للحقوق الشخصية اليوم من تفجر أعمال العنف الطائفي في قرية دشاشة التابعة لمركز سمسطا ببني سويف، على خلفية استخدام الشرطة للعنف يوم الأحد الماضي الموافق 17 أغسطس من أجل منع أقباط القرية من ترميم الكنيسة الوحيدة القائمة بها. وطالبت المبادرة المصرية بالتحقيق في قيام أجهزة الأمن بمخالفة القوانين السارية فيما يتعلق بترميم الكنائس، وتوفير الحماية اللازمة لأقباط القرية في ظل التهديدات التي يتعرضون لها. وأشارت النتائج الأولية للتحقيق الميداني الذي أجراه باحثو المبادرة المصرية للحقوق الشخصية إلى قيام مندوب الشرطة المكلف بحراسة كنيسة الملاك ميخائيل بقرية دشاشة بالاعتداء بالضرب على ثلاثة من النساء (طلبن عدم ذكر أسمائهن) أثناء محاولتهن نقل كمية من الرمال إلى داخل الكنيسة لإصلاح أرضيتها المتصدعة بتأثير تجمع المياه أسفلها. ووفقاً لأقوال الضحايا وشهود العيان فقد تصدى مندوب الشرطة للنساء الثلاث ورفض إدخال الرمال إلى الكنيسة قائلاً "على جثتي لو دخلت حبة رمل واحدة للكنيسة." وعقب وقوع الاعتداء انتشرت في القرية شائعات تفيد بأن الأقباط قاموا باحتجاز مندوب الشرطة داخل الكنيسة وضربه وتمزيق ملابسه. وذكر عدد من أقباط القرية من الرجال والنساء أنهم تلقوا تهديدات عديدة باستخدام العنف ضدهم، وأنهم يخشون مغادرة منازلهم نتيجة لهذه التهديدات. وقال حسام بهجت، مدير المبادرة المصرية للحقوق الشخصية: "نحن أمام حالة أدت فيها تجاوزات الشرطة وتعنت الأجهزة الأمنية إلى ارتفاع مقلق في درجة التوتر الطائفي بقرية دشاشة، على نحو ينذر بوقوع أعمال عنف كنتيحة مباشرة لهذا التجاوز الأمني الذي يجب التحقيق فيه ومحاسبة المسئولين عنه." وقد قامت الشرطة في يومي 17 و18 أغسطس بإلقاء القبض على ستة من شباب القرية الأقباط وهم رزق لبيب باسيلي وأشرف يوسف سمعان وسمير إبراهيم أمين وسمير رمزي زكي وسامح مكرم أرمانيوس ووحيد عياد حنا. ووفقاً لمحامي المقبوض عليهم فقد تمت إحالتهم إلى النيابة العامة التي أمرت بإخلاء سبيلهم بعد التحقيق معهم بتهمة التعدي على موظف عام ومنعه من تأدية عمله باستخدام القوة. كما أمرت النيابة بإخلاء سبيل مندوب الشرطة بعد التحقيق معه بتهمة الاعتداء بالضرب على السيدات الثلاث. يذكر أن قرار رئيس الجمهورية رقم 391 لسنة 2005 سمح في مادته الثانية بإجراء أعمال ترميم وتدعيم منشآت الكنائس القائمة دون تصريح مسبق، والاكتفاء بتقديم إخطار كتابي من مسئولي الكنيسة إلى الجهات المختصة بشئون التنظيم الهندسي في كل محافظة. غير أن المسئولين في كل من كنيسة الملاك ميخائيل ومطرانية ببا والفشن وسمسطا التي تتبعها الكنيسة ذكروا أن مباحث أمن الدولة تمنع على مدى أحد عشر عاماً إجراء أية إصلاحات في الكنيسة التي بنيت عام 1895 ولم يجري ترميمها منذ عام 1930. وقد لاحظ مندوبو المبادرة المصرية الحالة المتهالكة للكنيسة المبنية بالطوب اللبني والخشب، والتي يقول القائمون عليها إنها أقدم كنائس مركز سمسطا وإنها تقوم على خدمة مائة أسرة مسيحية بالقرية. وأضف حسام بهجت: "ليس هناك سبب واحد يبرر تدخل أجهزة الأمن بالقوة وبالمخالفة للقانون لمنع إصلاح أرضية كنيسة قائمة بالفعل ولم يتم ترميمها منذ أكثر من خمسة وسبعين عاماً. إن كنيسة الملاك ميخائيل بدشاشة مجرد مثال على عدم جدوى أي إصلاح قانوني لتوحيد قواعد بناء وترميم أماكن العبادة طالما أصرت أجهزة الأمن على مخالفة القانون لأسباب تمييزية ودون أي مساءلة."</t>
  </si>
  <si>
    <t>https://eipr.org/press/2008/08/%D8%A7%D9%84%D8%AA%D8%AC%D8%A7%D9%88%D8%B2%D8%A7%D8%AA-%D8%A7%D9%84%D8%A3%D9%85%D9%86%D9%8A%D8%A9-%D8%AA%D9%87%D8%AF%D8%AF-%D8%A8%D8%A3%D8%B9%D9%85%D8%A7%D9%84-%D8%B9%D9%86%D9%81-%D8%B6%D8%AF-%D8%A3%D9%82%D8%A8%D8%A7%D8%B7-%D9%82%D8%B1%D9%8A%D8%A9-%D8%AF%D8%B4%D8%A7%D8%B4%D8%A9-%D8%A8%D8%A8%D9%86%D9%8A-%D8%B3%D9%88%D9%8A%D9%81</t>
  </si>
  <si>
    <t>قرية دير البرشا</t>
  </si>
  <si>
    <t>أحداث العنف الطائفي - المنيا - ملوي - قرية دير البرشا - ٢٠٠٨/٠٨/٢٤</t>
  </si>
  <si>
    <t>أحداث عنف بين مسلمين ومسيحيين بقرية البرشا</t>
  </si>
  <si>
    <t>شجاراً قد نشب بين مسلم ومسيحي على خلفية عدم استطاعة أحدهما تمرير ماشيته عبر طريق اعترضته سيارة الآخر وتطور التراع إلى تراشق بالحجارة بين الطرفين أدى إلى إصابات طفيفة</t>
  </si>
  <si>
    <t>مسلمين قرية البرشا</t>
  </si>
  <si>
    <t>حجارة - أسلحة نارية</t>
  </si>
  <si>
    <t>اقباط قرية البرشا</t>
  </si>
  <si>
    <t>محفوظ عبد العليم وابنه نصر ماجد رزق يونان وناجح متى يونان وابنه شنودة وماجد تيانون يونان</t>
  </si>
  <si>
    <t>قيادات محلية مسلمة ومسيحية</t>
  </si>
  <si>
    <t>جلسة صلح</t>
  </si>
  <si>
    <t>في مساء يوم 24 أغسطس 2008 وقعت أحداث عنف بين مسلمين ومسيحيين بقرية دير البرشا ، التابعة لمركز ملوي بمحافظة المنيا. وذكر القس يوسف إبراهيم بكنيسة العذراء بالقرية لباحثي المبادرة المصرية للحقوق الشخصية أن شجاراً قد نشب بين مسلم ومسيحي على خلفية عدم استطاعة أحدهما تمرير ماشيته عبر طريق اعترضته سيارة الآخر، وتطور التراع إلى تراشق بالحجارة بين الطرفين أدى إلى إصابات طفيفة. بينما ذكر تقرير نشرته صحيفة الدستور اليومية المستقلة في عدد 26 أغسطس رواية أخرى 9 للحدث أرجعت الشجار إلى خلاف على حدود الأرض الزراعية بين عائلتين. كما أورد تقرير الصحيفة أن العائلتين تبادلتا إطلاق النار مما أدى إلى إصابة كل من "محفوظ عبد العليم وابنه نصر ماجد رزق يونان وناجح متى يونان وابنه شنودة وماجد تيانون يونان." وقد قامت قيادات محلية مسلمة ومسيحية بعقد جلسة صلح بين الطرفين الذين قاما بتوقيع محضر الصلح بنقطة الشرطة في القرية.</t>
  </si>
  <si>
    <t>رشيد</t>
  </si>
  <si>
    <t>كنيسة بمدينة رشيد</t>
  </si>
  <si>
    <t>استهداف كنيسة</t>
  </si>
  <si>
    <t>أحداث العنف الطائفي - البحيرة - رشيد - كنيسة بمدينة رشيد - ٢٠٠٨/٠٩/١٩</t>
  </si>
  <si>
    <t>استهداف كنيسة قديمة تابعة لطائفة الروم الارثوذوكس</t>
  </si>
  <si>
    <t>هدم كنيسة قديمة تابعة لأتباع طائفة الروم الارثوذوكس والذي قام نحو أربعين شخصاً يقودهم قاض ووالداه وكيلا النيابة</t>
  </si>
  <si>
    <t xml:space="preserve"> أربعين شخصاً يقودهم قاض ووالداه وكيلا النيابة</t>
  </si>
  <si>
    <t>هدم كنيسة قديمة</t>
  </si>
  <si>
    <t>https://eipr.org/sites/default/files/reports/pdf/Sectarian_Violence_inTwoYears_Ar.pdf</t>
  </si>
  <si>
    <t>أحداث العنف الطائفي - المنيا - سمالوط - قرية دفش - ٢٠٠٨/٠٩/٢٤</t>
  </si>
  <si>
    <t>مشاجرة بين مسلم واخر مسيحي بقرية دفش بالمنيا</t>
  </si>
  <si>
    <t>نشبت مشاجرة بين مسلم ومسيحي قطع أحدهما الطريق بسيارته على سيارة الآخر وأسفرت المشاجرة عن إصابة المسيحي</t>
  </si>
  <si>
    <t>حجارة</t>
  </si>
  <si>
    <t>حجارة وألعاب نارية</t>
  </si>
  <si>
    <t>شنودة ميلاد</t>
  </si>
  <si>
    <t>حجارة - عصا</t>
  </si>
  <si>
    <t>من طرفي الاشتباك</t>
  </si>
  <si>
    <t>وقائع شملت حالات إصابة وقبض</t>
  </si>
  <si>
    <t>تحطيم نوافذ</t>
  </si>
  <si>
    <t>فض وقبض</t>
  </si>
  <si>
    <t>فرض حظر التجوال لمدة يومين</t>
  </si>
  <si>
    <t>عادت التوترات الطائفية إلى قرية دفش ذات الأغلبية المسيحية والتابعة لمركز سمالوط بمحافظة المنيا في يوم 24 سبتمبر 2008 ،حيث نشبت مشاجرة بين مسلم ومسيحي قطع أحدهما الطريق بسيارته على سيارة الآخر، وأسفرت المشاجرة عن إصابة المسيحي ـ ويدعى شنودة ميلاد ـ بجرح في الرأس استدعى نقله إلى مستشفى سمالوط العام للعلاج. وتفيد المعلومات التي حصل عليها باحثو المبادرة المصرية للحقوق الشخصية من سكان القرية إلى أن بعض منازل الأقباط في منطقة يسكنها مسلمو القرية قد تعرضت عقب المشاجرة للقذف بالحجارة وتحطيم النوافذ بالعصي. وعقب وصول الشرطة قامت بالقبض على طرفي المشاجرة إضافة إلى الاعتقال العشوائي لعدد من شباب القرية من المسلمين والأقباط يقدر بقرابة خمسين فرداً. وذكر أقباط مقيمون بالقرية أم تعرضوا عقب الأحداث لضغوط من الشرطة بغرض دفعهم للتنازل عن البلاغ الذي تقدموا به إلى الشرطة بشأن إصابة شنودة ميلاد. وأضافوا أن قوات الأمن لجأت في مواجهة رفض الأقباط التنازل عن البلاغ إلى القيام بحملات عشوائية لشرطة الكهرباء والبيئة والتموين ومصلحة الضرائب على المحال التجارية المملوكة للأقباط وتحرير مخالفات لأصحاا. كما فرضت الشرطة حظراً للتجوال داخل القرية تم رفعه بعد يومين. ولم ترد معلومات بشأن موافقة الأقباط على التنازل عن شكواهم حتى وقت صدور هذا التقرير . يذكر أن قرية دفش كانت قد شهدت مظاهرة قام بتنظيمها مئات من الأقباط في يوم 5 يونيو 2008 أمام إحدى الكنائس بعد مصرع شاب قبطي بالقرية في اليوم نفسه. وصرحت مصادر أمنية وكنسية فيما بعد بأن أحد مسلمي القرية قام بطعن الشاب بالسكين في أحد الحقول انتقاماً منه لقيامه بالتلصص على مترل شقيق القاتل وزوجته. وبينما تم القبض على المتهم بالقتل وإحالته للمحاكمة فقد عقدت جلسة صلح عرفية بعد قرابة أسبوع من الحادث، وافقت فيها أسرة القاتل على دفع دية لأسرة القتيل. وفي يوم 5 أكتوبر 2008 أصدرت محكمة جنايات المنيا حكماً على الجاني بالحبس لمدة سنة مع إيقاف التنفيذ</t>
  </si>
  <si>
    <t>قرية الطيبة</t>
  </si>
  <si>
    <t>أحداث العنف الطائفي - المنيا - سمالوط - قرية الطيبة - ٢٠٠٨/١٠/٠٣</t>
  </si>
  <si>
    <t>استمرار حالة التوتر والعنف الطائفي</t>
  </si>
  <si>
    <t>رفض صاحب متجر خشب مسيحي في قرية الطيبة إعطاء سائقين مسلمين اعودا من الخشب ليستعملوها في في مشاجرة مع سائقين مسلمين في قرية عزبة الزكابية المجاورة</t>
  </si>
  <si>
    <t>مسلمي القرية</t>
  </si>
  <si>
    <t>طلق ناري حي - عصا - طوب</t>
  </si>
  <si>
    <t>اقباط قرية الطيبة</t>
  </si>
  <si>
    <t>مواطن قبطي يشوع جمال ثابت 25 عام</t>
  </si>
  <si>
    <t>إبرآم موسى حنا(19 سنة) طالب، ومايكل صموئيل فريد (15 سنة) طالب، وسليم رمزى فهيم (19 سنة) طالب، ومحمود صبحى مرزوق (18 سنة) طالب مسلم</t>
  </si>
  <si>
    <t>من شباب المسلمين والاقباط وتوالي اخلاء سبيله علي أيام متتالية - القبض علي جمال سليم عبد الحكيم بتهمة القتل</t>
  </si>
  <si>
    <t>وحرق وإتلاف عدد من المنازل والأراضي والممتلكات واتلاف سيارة وصيدلية وبعض المحلات التجارية</t>
  </si>
  <si>
    <t>الغاز المسيل للدموع</t>
  </si>
  <si>
    <t>فرض حظر التجوال</t>
  </si>
  <si>
    <t>الشروع فى القتل وإحداث الحريق وإتلاف ممتلكات الغير وحيازة أسلحة وذخيرة بدون ترخيص</t>
  </si>
  <si>
    <t>ويرصد التقرير استمرار حالة التوتر والعنف الطائفي في كافة أنحاء مصر، حيث يتضمن توثيقاً لحالات شهدتها كل من محافظات القاهرة والإسكندرية والقليوبية والشرقية وكفر الشيخ والمنيا والأقصر. واستأثرت محافظة المنيا كالمعتاد بالنصيب الأكبر من حالات العنف الطائفي خلال فترة الرصد، في كل من مركز مطاي، وقرية كوم المحرص بمركز أبو قرقاص، فضلاً عن أحداث قرية الطيبة بمركز سمالوط في شهر أكتوبر، وهي الأسوأ خلال الربع الأخير من 2008، حيث أسفرت عن مصرع مواطن مسيحي وإصابة أربعة آخرين بينهم مسلم واحد، وحرق وإتلاف عدد من المنازل والأراضي والممتلكات.</t>
  </si>
  <si>
    <t>https://www.youm7.com/story/2008/10/4/%D9%85%D8%B4%D8%A7%D8%AC%D8%B1%D8%A9-%D8%A8%D8%A7%D9%84%D8%AD%D8%AC%D8%A7%D8%B1%D8%A9-%D8%AA%D9%86%D9%82%D9%84%D8%A8-%D9%84%D9%81%D8%AA%D9%86%D8%A9-%D8%B7%D8%A7%D8%A6%D9%81%D9%8A%D8%A9-%D8%A8%D8%A7%D9%84%D9%85%D9%86%D9%8A%D8%A7/42942</t>
  </si>
  <si>
    <t>https://www.youm7.com/story/2008/10/6/%D8%AD%D8%A8%D8%B3-8-%D9%85%D8%B3%D9%84%D9%85%D9%8A%D9%86-%D9%887-%D9%85%D8%B3%D9%8A%D8%AD%D9%8A%D9%8A%D9%86-%D8%A8%D8%A3%D8%AD%D8%AF%D8%A7%D8%AB-%D8%A7%D9%84%D9%81%D8%AA%D9%86%D8%A9-%D8%A8%D8%B3%D9%85%D8%A7%D9%84%D9%88%D8%B7/43246</t>
  </si>
  <si>
    <t>https://eipr.org/press/2008/10/%D9%81%D9%8A-%D8%A3%D8%AD%D8%AF%D8%A7%D8%AB-%D8%A7%D9%84%D8%B9%D9%86%D9%81-%D8%A7%D9%84%D8%B7%D8%A7%D8%A6%D9%81%D9%8A-%D8%A8%D8%B3%D9%85%D8%A7%D9%84%D9%88%D8%B7-%D9%84%D8%A7-%D8%A8%D8%AF-%D9%85%D9%86-%D8%AA%D8%B7%D8%A8%D9%8A%D9%82-%D8%A7%D9%84%D9%82%D8%A7%D9%86%D9%88%D9%86-%D8%AF%D9%88%D9%86-%D8%A7%D9%84%D8%B6%D8%BA%D8%B7-%D8%B9%D9%84%D9%89-%D8%A7%D9%84%D8%B6%D8%AD%D8%A7%D9%8A%D8%A7-%D9%84%D9%84%D8%AA%D9%86%D8%A7%D8%B2%D9%84-%D8%B9%D9%86</t>
  </si>
  <si>
    <t>https://eipr.org/sites/default/files/reports/pdf/FRBQ_Oct__Dec_08_AR.pdf</t>
  </si>
  <si>
    <t>https://www.dailymotion.com/video/x76896</t>
  </si>
  <si>
    <t>أبو تشت</t>
  </si>
  <si>
    <t>مدرسة المحارزة الإعدادية</t>
  </si>
  <si>
    <t>أحداث العنف الطائفي - قنا - أبو تشت - مدرسة المحارزة الإعدادية - ٢٠٠٨/١٠/٠٤</t>
  </si>
  <si>
    <t>بتحطيم منزل الأخصائى الاجتماعى بمدرسةالمحارزة الإعدادية</t>
  </si>
  <si>
    <t>بتحطيم منزل الأخصائى الاجتماعى عقب انتشار شائعة قيامه بارتكاب قيامه برسم الكعبة وحولها خنازير تطوف حولها وفى أعلاها صليب.</t>
  </si>
  <si>
    <t>مسلمين بالقرية</t>
  </si>
  <si>
    <t>اخصائي اجتماعي بمدرسة المحارزة الإعدادية</t>
  </si>
  <si>
    <t>الاخصائي الاجتماعي</t>
  </si>
  <si>
    <t>تحطيم منزل</t>
  </si>
  <si>
    <t>نجح الأمن بمحافظة قنا فى إخماد نيران فتنة طائفية جديدة، عندما ألقى القبض على أخصائى اجتماعى بمدرسة "المحارزة" الإعدادية بمركز أبوتشت يدعى هانى نظير عزيز، إثر قيامه برسم الكعبة وحولها خنازير تطوف حولها وفى أعلاها صليب. تعود الواقعة إلى أول أيام عيد الفطر المبارك، عندما وردت إشارة إلى مركز شرطة أبوتشت، تفيد بأن أهالى قرية نجع العيلة التابعة لقرية "النجمة والحمران"، يقومان بتحطيم منزل الأخصائى الاجتماعى عقب انتشار شائعة قيامه بارتكاب الواقعة السابقة، وبإجراء التحريات اللازمة تبين صدق المعلومات، فألقى القبض عليه وجارٍ التحقيق معه.</t>
  </si>
  <si>
    <t>https://www.youm7.com/story/2008/10/5/%D8%A7%D9%84%D8%A3%D9%85%D9%86-%D9%8A%D8%AE%D9%85%D8%AF-%D9%81%D8%AA%D9%86%D8%A9-%D8%B7%D8%A7%D8%A6%D9%81%D9%8A%D8%A9-%D8%A8%D8%A3%D8%A8%D9%88-%D8%AA%D8%B4%D8%AA-%D9%81%D9%89-%D9%82%D9%86%D8%A7/43010</t>
  </si>
  <si>
    <t>الاميرية</t>
  </si>
  <si>
    <t>استهداف على الهوية</t>
  </si>
  <si>
    <t>أحداث العنف الطائفي - القاهرة - الاميرية - الاميرية - ٢٠٠٨/١٠/٠٦</t>
  </si>
  <si>
    <t>مأساة الزوجة المتحولة الي الاسلام تهدّد بتصاعد الاحتقان الطائفي</t>
  </si>
  <si>
    <t>للجريمة التي وقعت في منطقة الاميرية غرب القاهرة امس الاول حين قام مسيحيان بإطلاق الرصاص على عائلة شقيقة أحدهما التي أسلمت منذ ثلاث سنوات فقتلوا زوجها المسلم وأصابوها وطفلتها الرضيعة التي تلقت طلقتين في رأسها</t>
  </si>
  <si>
    <t>اقباط من عائلة شقيقة</t>
  </si>
  <si>
    <t>العائلة المسلمة الشقيقة</t>
  </si>
  <si>
    <t>مسلم</t>
  </si>
  <si>
    <t>زوج المرأة التي اسلمت</t>
  </si>
  <si>
    <t>الزوجة التي اسلمت وطفلتها</t>
  </si>
  <si>
    <t>المسيحين الذين قامو بالواقعة</t>
  </si>
  <si>
    <t>تواصلت ردود الفعل المستنكرة للجريمة التي وقعت في منطقة الاميرية غرب القاهرة امس الاول، حين قام مسيحيان، بإطلاق الرصاص على عائلة شقيقة أحدهما التي أسلمت منذ ثلاث سنوات، فقتلوا زوجها المسلم، وأصابوها وطفلتها الرضيعة التي تلقت طلقتين في رأسها. وتمكنت أجهزة الأمن المصرية في ساعة مبكرة من صباح أمس، من القبض على المتهمين، في وقت شكلت الجريمة صدمة شديدة للرأي العام المصري، واعتبرت على صعيد واسع، دليلا واضحا على تزايد الاحتقان الطائفي في مصر. وقد شيعت أمس، في حراسة مشددة وتوتر أمني لافت وحضور شعبي كثيف بلغ نحو الـ4 آلاف مشيع جنازة الزوج أحمد صلاح. وذلك، بعد ثلاثة أيام من وقوع أحداث عنف طائفية في قرية من قرى محافظة المنيا في صعيد مصر، أدت إلى مقتل مسيحي وإصابة أربعة آخرين بينهم مسلم لايزال في حال الخطر. وأفاد تقرير الشرطة بأن الزوج تلقى أكثر من 30 طلقة في صدره ووجهه، بينما تلقت الزوجة 6 طلقات ونالت الطفلة الرضيعة نور التي كانت على يد والدها 3 طلقات منها رصاصتان في الرأس. وأكد المفكر القبطي رفيق حبيب أن «الرسالة التي توجهها الحادثة هي أننا وصلنا إلى درجة كبيرة من الرفض العنيف لمن يتحول عن دينه من الجانبين الإسلامي والمسيحي على حد سواء»، مشيرا إلى أن «الاحتقان الطائفي يتصاعد بشكل مرعب في المجتمع المصري من دون أن يتصدى له أحد وأنه منذ عام 2005 نستطيع أن نلمس تزايد حوادث الاحتقان الطائفي بشكل غير مسبوق». يذكر أن إعلان إسلام وفاء قسطنطين، زوجة قس محافظة البحيرة شمالي مصر، ثم عودتها إلى المسيحية تسبب في موجات غضب من المسلمين والأقباط على السواء، وأدى إلى اندلاع مظاهرات قبطية ساخطة على مدى عدة أيام في 2004.</t>
  </si>
  <si>
    <t>https://www.aljarida.com/ext/articles/print/1461709994251640300/</t>
  </si>
  <si>
    <t>مطاي</t>
  </si>
  <si>
    <t>قرية سيلا</t>
  </si>
  <si>
    <t>أحداث العنف الطائفي - المنيا - مطاي - قرية سيلا - ٢٠٠٨/١٠/١٤</t>
  </si>
  <si>
    <t>خلافاً قد نشب بين بائع خمور مسيحي ومشتر مسلم تطور فيما بعد الي قيام اعداد من مسلمي ومسيحي القرية بتبادل الرشق بالحجارة من اسطح المنازل</t>
  </si>
  <si>
    <t>اقباط قرية مطاي</t>
  </si>
  <si>
    <t>اصابة مسلم واحد وثلاثة مسيحيين من بينهم طفل في التاسعة.</t>
  </si>
  <si>
    <t>من سكان القرية</t>
  </si>
  <si>
    <t>اطراف الاشتباك</t>
  </si>
  <si>
    <t>https://eipr.org/press/2009/01/%D8%AD%D8%B1%D9%8A%D8%A9-%D8%A7%D9%84%D8%AF%D9%8A%D9%86-%D9%88%D8%A7%D9%84%D9%85%D8%B9%D8%AA%D9%82%D8%AF-%D9%81%D9%8A-%D9%86%D9%87%D8%A7%D9%8A%D8%A7%D8%AA-2008-%D9%85%D9%88%D8%A7%D8%AC%D9%87%D8%A7%D8%AA-%D8%B7%D8%A7%D8%A6%D9%81%D9%8A%D8%A9-%D9%81%D9%8A-7-%D9%85%D8%AD%D8%A7%D9%81%D8%B8%D8%A7%D8%AA-%D9%88%D8%A3%D8%AD%D9%83%D8%A7%D9%85-%D8%A8%D8%A7%D9%84%D8%B3%D8%AC%D9%86-%D9%81%D9%8A-%D8%AD%D8%A7%D9%84%D8%A7%D8%AA</t>
  </si>
  <si>
    <t>سيدي سالم</t>
  </si>
  <si>
    <t>أحداث العنف الطائفي - كفر الشيخ - سيدي سالم - ٢٠٠٨/١٠/١٩</t>
  </si>
  <si>
    <t>اشتباكات بين عائلة مسلمة وعائلة قبطية بكفر الشيخ</t>
  </si>
  <si>
    <t>قام خمسة من الأقباط بالاعتداء بالضرب على أفراد عائلة مسلمة بمركز سيدي سالم التابع لمحافظة كفر الشيخ وذلك بعد تردد شائعات حول هروب إحدى الفتيات القبطيات من عائلتهم مع أحد أفراد العائلة المسلمة. وقد ارتفعت حدة التوتر الطائفي عقب المشاجرة مع سريان شائعات حول اختفاء شاب مسلم ومسئولية الأقباط عن اختفائه.</t>
  </si>
  <si>
    <t>عائلة قبطية</t>
  </si>
  <si>
    <t>عائلة مسلمة</t>
  </si>
  <si>
    <t>أربعة من الأقباط واثنين من المسلمين جرى إخلاء سبيلهم بعدها بأيام</t>
  </si>
  <si>
    <t>ضباط مباحث أمن الدولة أمروا بإبعاد الأقباط ١٠ الخمسة خارج القرية ومنع عودتهم إليها حتى يتم عقد صلح عرفي بين العائلتين</t>
  </si>
  <si>
    <t>بحضور رجال الدين الإسلامى والمسيحى</t>
  </si>
  <si>
    <t>تفاوض</t>
  </si>
  <si>
    <t>في يوم ١٩ أكتوبر ٢٠٠٨ قام خمسة من الأقباط بالاعتداء بالضرب على أفراد عائلة مسلمة بمركز سيدي سالم التابع لمحافظة كفر الشيخ، وذلك بعد تردد شائعات حول هروب إحدى الفتيات القبطيات من عائلتهم مع أحد أفراد العائلة المسلمة. وقد ارتفعت حدة التوتر الطائفي عقب المشاجرة مع سريان شائعات حول اختفاء شاب مسلم ومسئولية الأقباط عن اختفائه. غير أن الشرطة قامت بالعثور على الشاب المسلم، وإلقاء القبض على أربعة من الأقباط واثنين من المسلمين جرى إخلاء سبيلهم بعدها بأيام. وقد صرح مصدر كنسي بالمنطقة لباحثي المبادرة المصرية للحقوق الشخصية بأن الفتاة قامت بتغيير ديانتها إلى الإسلام والزواج من شاب مسلم. وأضاف المصدر أن ضباط مباحث أمن الدولة أمروا بإبعاد الأقباط ١٠ الخمسة خارج القرية ومنع عودتهم إليها حتى يتم عقد صلح عرفي بين العائلتين. وعلم باحثو المبادرة المصرية أن الخمسة قد عادوا إلى القرية في الأسبوع الأول من يناير ٢٠٠٩.</t>
  </si>
  <si>
    <t>https://www.youm7.com/story/2008/10/23/%D8%A7%D9%84%D8%B3%D9%8A%D8%B7%D8%B1%D8%A9-%D8%B9%D9%84%D9%89-%D9%81%D8%AA%D9%86%D8%A9-%D8%B7%D8%A7%D8%A6%D9%81%D9%8A%D8%A9-%D8%A8%D9%83%D9%81%D8%B1-%D8%A7%D9%84%D8%B4%D9%8A%D8%AE/46109</t>
  </si>
  <si>
    <t>أبو قرقاص</t>
  </si>
  <si>
    <t>قرية كوم المحرص</t>
  </si>
  <si>
    <t>أحداث العنف الطائفي - المنيا - أبو قرقاص - قرية كوم المحرص - ٢٠٠٨/١٠/٢٦</t>
  </si>
  <si>
    <t>الخلاف كان سببه محاولة كل منهما الركوب بجوار فتاة فى كابينة سيارة أجرة أثناء عودتهما من مدرسة الزراعة الثانوية بملوى فى طريقهما إلى قريتهما المحرص واستخدم الطالبان أسلحة بيضاء فى المشاجرة</t>
  </si>
  <si>
    <t>الشوم والحجارة</t>
  </si>
  <si>
    <t>اقباط قرية كوم المحرص</t>
  </si>
  <si>
    <t>من الطرفين</t>
  </si>
  <si>
    <t>خمسة من المسلمين وثلاثة من المسيحيين</t>
  </si>
  <si>
    <t>إتلاف مخزن مملوك لأحد الأقباط.</t>
  </si>
  <si>
    <t>في يوم ٢٦ أكتوبر ٢٠٠٨ وقعت أحداث عنف بين مسلمين ومسيحيين بقرية كوم المحرص ذات الأغلبية المسيحية والتابعة لمركز أبو قرقاص بمحافظة المنيا، أدت إلى إصابة ستة أشخاص من الطرفين، حسب ما صرح به مدير مستشفى الفكرية المركزي لباحثي المبادرة المصرية للحقوق الشخصية. وتشير المعلومات إلى أن مشاجرة قد وقعت بين مسلم ومسيحي في أواخر العقد الثاني من عمرهما تلاها تجمهر العشرات من المسلمين والمسيحيين اشتبكوا باستخدام الشوم والحجارة مما أدى إلى الإصابات المذكورة فضلاً عن إتلاف مخزن مملوك لأحد الأقباط. وقد قامت قوات الأمن بعد وصولها إلى موقع الاشتباكات باحتجاز خمسة من المسلمين وثلاثة من المسيحيين، أمرت نيابة أبو قرقاص بإخلاء سبيلهم جميعاً بعد ثلاثة أيام بعد عقد صلح عرفي بين الطرفين. وأشار مصدر مقيم في القرية (طلب عدم ذكر اسمه) لباحثي المبادرة المصرية للحقوق الشخصية أن الاشتباكات وقعت على خلفية توترات بين المسلمين والأقباط بسبب حصول القائمين على كنيسة مار مينا بالقرية على تصريح بتجديدها وشروعهم في إنشاء دورات مياه ومبنى للخدمات تابع للكنيسة .</t>
  </si>
  <si>
    <t>https://www.youm7.com/story/2008/10/27/%D8%A7%D9%84%D8%AC%D9%84%D9%88%D8%B3-%D8%A8%D8%AC%D9%88%D8%A7%D8%B1-%D9%81%D8%AA%D8%A7%D8%A9-%D8%A8%D8%B3%D9%8A%D8%A7%D8%B1%D8%A9-%D8%A7%D9%84%D8%A3%D8%AC%D8%B1%D8%A9-%D9%83%D8%A7%D8%AF-%D9%8A%D8%B4%D8%B9%D9%84-%D8%A7%D9%84%D9%81%D8%AA%D9%86%D8%A9-%D9%81%D9%89-%D9%85%D9%84%D9%88%D9%89/46682</t>
  </si>
  <si>
    <t>مركز قليوب</t>
  </si>
  <si>
    <t>قرية ميت نما</t>
  </si>
  <si>
    <t>أحداث العنف الطائفي - القليوبية - مركز قليوب - قرية ميت نما - ٢٠٠٨/١١/٠٥</t>
  </si>
  <si>
    <t>اعتداء على أراضي قبطية بمطرانية شبرا الخيمة</t>
  </si>
  <si>
    <t>قيام أحد المسلمين في فجر اليوم نفسه بالاستيلاء على قطعة أرض بالقرية تابعة لمطرانية شبرا الخيمة وبناء سور حولها. وقد أكد مصدر كنسي بالمنطقة لباحثي المبادرة المصرية للحقوق الشخصية أن الكنيسة كانت قد اشترت قطعة الأرض منذ ٩ يناير ٢٠٠٢ واستوفت كل الإجراءات الرسمية لبناء مبنى خدمات عليها وذلك في ظل عدم وجود كنيسة بالقرية لخدمة أكثر من ٥٠٠ أسرة مسيحية تقع أقرب كنيسة لهم على بعد أربعة كيلومترات.</t>
  </si>
  <si>
    <t>شخص مسلم بالقرية</t>
  </si>
  <si>
    <t>في يوم ٥ نوفمبر ٢٠٠٨ قام عدد من الأقباط المقيمين بقرية ميت نما في شبرا الخيمة بمحافظة القليوبية بتنظيم وقفة احتجاجية أمام مقر البطريركية الأرثوذكسية بالعباسية، وذلك احتجاجاً على قيام أحد المسلمين في فجر اليوم نفسه بالاستيلاء على قطعة أرض بالقرية تابعة لمطرانية شبرا الخيمة وبناء سور حولها. وقد أكد مصدر كنسي بالمنطقة لباحثي المبادرة المصرية للحقوق الشخصية أن الكنيسة كانت قد اشترت قطعة الأرض منذ ٩ يناير ٢٠٠٢ واستوفت كل الإجراءات الرسمية لبناء مبنى خدمات عليها، وذلك في ظل عدم وجود كنيسة بالقرية لخدمة أكثر من ٥٠٠ أسرة مسيحية تقع أقرب كنيسة لهم على بعد أربعة كيلومترات. وقد ذكر المصدر أن جهاز مباحث أمن الدولة قد رفض إعطاء تصريح بإنشاء المبنى ثلاث مرات لـ"دواعي أمنية" كان آخرها بتاريخ ٢٧ أكتوبر ٢٠٠٨ .وذكر المصدر أن نفس الشخص الذي استولى على الأرض قام بهدم السور في يوم ٦ نوفمبر ٢٠٠٨ وإعادة الأرض للكنيسة بعد تدخل عدد من الجهات الرسمية والأمنية، غير أن مشكلة التصريح ببناء المبنى مازالت دون حل .</t>
  </si>
  <si>
    <t>عين شمس</t>
  </si>
  <si>
    <t>حى عين شمس</t>
  </si>
  <si>
    <t>أحداث العنف الطائفي - القاهرة - عين شمس - حى عين شمس - ٢٠٠٨/١١/٢٣</t>
  </si>
  <si>
    <t>لجوء الأقباط إلى إنشاء "مباني خدمات" لاستخدامها في عقد المناسبات الاجتماعية أو إقامة الصلوات</t>
  </si>
  <si>
    <t>لجوء الأقباط إلى إنشاء مباني خدمات لاستخدامها في عقد المناسبات الاجتماعية أو إقامة الصلوات</t>
  </si>
  <si>
    <t>مسلمي المدينة</t>
  </si>
  <si>
    <t>طوب</t>
  </si>
  <si>
    <t>اقباط منطقة عين شمس</t>
  </si>
  <si>
    <t>5 مسلمين و 3 اقباط</t>
  </si>
  <si>
    <t>إتلاف سيارتين ملاكي</t>
  </si>
  <si>
    <t>برقم ٣١٩٦ لسنة ٢٠٠٨ جنح المطرية</t>
  </si>
  <si>
    <t>التجمهر وتكدير السلم العام وإتلاف سيارتين ملاكي وإصابة رجال الشرطة</t>
  </si>
  <si>
    <t xml:space="preserve"> يوم ٢٣ نوفمبر ٢٠٠٨ أدت توترات طائفية بمنطقة عين شمس الغربية بمحافظة القاهرة إلى وقوع اشتباكات بين حشد من المسلمين وقوات الأمن، والاعتداء على مبنى استخدمه مسيحيون في المنطقة لإقامة صلواتهم. وذكر أحد قساوسة المنطقة لباحثي المبادرة المصرية للحقوق الشخصية أن الكنيسة القبطية كانت قد قامت بشراء المبنى منذ حوالي ستة أعوام وتحويله من مصنع للملابس الداخلية إلى مبنى للخدمات وأن الكنيسة كانت تنوي إقامة الصلاة للمرة الأولى داخل المبنى في اليوم الذي شهد الاعتداء. وصرح شهود عيان من الأقباط أن عدداً من مسلمي المنطقة قاموا في صباح اليوم نفسه بتعليق مكبرات للصوت على مبنى مواجه للمبنى الخدمي واستخدامه في إذاعة آيات قرآنية. وأشارت تقارير غير مؤكدة إلى أن مكبرات الصوت قد جرى استخدامها فيما بعد في دعوة المسلمين إلى التظاهر احتجاجاً على نية الأقباط تحويل المبنى إلى كنيسة. ١١ وبحلول المساء كان مئات من مسلمي المنطقة قد تجمهروا خارج الكنيسة وبدأوا في ترديد هتافات معادية للأقباط، ثم قام بعضهم بقذف المبنى بالحجارة مما أدى إلى تحطيم نوافذه. وذكرت تقارير صحفية أن ثلاثة عشر من الأقباط المتواجدين داخل الكنيسة تعرضوا لإصابات جراء قذفهم بالحجارة. وأضاف شهود العيان أن قوات الأمن المتواجدة في موقع الاعتداء قررت التدخل لصرف المتجمهرين بعد قرابة أربعة ساعات من بدأ التجمهر، غير أن المتظاهرين اشتبكوا مع قوات الأمن مما أدى ـ حسب تقارير صحفية ـ إلى إصابة عدد من الجنود. واستمرت الاشتباكات حتى منتصف الليل، حين نجحت الشرطة في مساعدة الأقباط المحاصرين داخل المبنى على الخروج ومغادرة المكان . وقد قامت الشرطة بتحرير محضر بالواقعة (برقم ٣١٩٦ لسنة ٢٠٠٨ جنح المطرية) وألقت القبض على خمسة من مسلمين وثلاثة من الأقباط بتهم التجمهر وتكدير السلم العام وإتلاف سيارتين ملاكي وإصابة رجال الشرطة. وقد تم إخلاء سبيل جميع المحتجزين على ذمة التحقيق في يوم ٢٧ نوفمبر ٢٠٠٨ .وفي أعقاب الأحداث صرح مسئولون كنسيون بأنهم قد أوقفوا استعمال المبنى المذكور لأي غرض تحاشياً لتكرار وقوع الاعتداءات</t>
  </si>
  <si>
    <t>عزبة النخل</t>
  </si>
  <si>
    <t>اشتباك طائفي</t>
  </si>
  <si>
    <t>أحداث العنف الطائفي - القاهرة - عين شمس - عزبة النخل - ٢٠٠٨/١١/٢٣</t>
  </si>
  <si>
    <t>تعرض اقباط عزبة النخل بعين شمس للاعتداء</t>
  </si>
  <si>
    <t>اقتحم رجل مسلم يقود دراجة نارية تجمعاً للأقباط أثناء مغادرتهم عرساً داخل الكنيسة.</t>
  </si>
  <si>
    <t>سيوف وسنج</t>
  </si>
  <si>
    <t>اقباط</t>
  </si>
  <si>
    <t>3 مسلمين 4 اقباط</t>
  </si>
  <si>
    <t>اتلاف سيارتان</t>
  </si>
  <si>
    <t>الاطراق المتشابكة</t>
  </si>
  <si>
    <t>محضر بالواقعة (برقم ٣٠١٩٥ لسنة ٢٠٠٨)</t>
  </si>
  <si>
    <t>تعرض أقباط بمنطقة عزبة النخل بحي عين شمس في القاهرة، في مساء يوم ٢٣ نوفمبر ٢٠٠٨ ،للاعتداء حين اقتحم رجل مسلم يقود دراجة نارية تجمعاً للأقباط أثناء مغادرتهم عرساً داخل الكنيسة. ووفقاً لشهادة أدلى بها أحد الأقباط لباحثي المبادرة المصرية للحقوق الشخصية فقد تطور الأمر إلى مشاجرة بينهم وبين مجموعة من المسلمين استخدمت فيها أسلحة بيضاء (سيوف وسنج) ونتج عنها إصابة أربعة من الأقباط على الأقل، مع ورود معلومات تشير إلى تعرض خمسة أو ستة آخرين لإصابات خفيفة لم يبلغوا الشرطة بشأنها. كما نتج عن المشاجرة إتلاف سيارتين مملوكتان لأقباط. وعلمت المبادرة المصرية أن قسم شرطة المطرية قام بتحرير محضر بالواقعة (برقم ٣٠١٩٥ لسنة ٢٠٠٨ (مع إلقاء القبض على ثلاثة من المسلمين وأربعة من الأقباط وإحالتهم للنيابة التي أفرجت عنهم في غضون أسبوع.</t>
  </si>
  <si>
    <t>تمي الأمديد</t>
  </si>
  <si>
    <t>قرية البيضاء</t>
  </si>
  <si>
    <t>أحداث العنف الطائفي - الدقهلية - تمي الأمديد - قرية البيضاء - ٢٠٠٨/١١/٣٠</t>
  </si>
  <si>
    <t>بالاعتداء على عماد جورجى مسيحة وعلى ابنى ميناء غطاس اندراوس وعلى 4 سيدات من عائلتنا وهن مريم الياس جورجى ومارلين كرم يوسف وجيهان محفوظ عزمى وايزيس فوزى حنا وتم نقل المصابين إلى مستشفى الطوارئ بالمنصورة والغريب أن المستشفى رفض إدراج أسماء المصابين فى قائمة الدخول أو فى الاستقبال حتى لا نستطيع إثبات ما حدث لأهلى من إصابات أو أخذ تقرير به</t>
  </si>
  <si>
    <t>عائلة مسلمة بقرية البيضاء</t>
  </si>
  <si>
    <t>عائلة قبطية بقرية البيضاء</t>
  </si>
  <si>
    <t>عماد جورجى مسيحة، ميناء غطاس اندراوس، وعلى 4 سيدات ، وهن: مريم الياس جورجى ومارلين كرم يوسف وجيهان محفوظ عزمى وايزيس فوزى حنا</t>
  </si>
  <si>
    <t>طالب مركز أولاد الأرض، فى بيان له، النائب العام المستشار عبد المجيد محمود، بالتحقيق الفورى مع كل المسئولين فى مركز شرطة تمى الامديد، ومستشفى طوارئ المنصورة والإدارة الهندسية بالوحدة المحلية، ومجلس المدينة التى شهدت مشاحنات بين مسلمين ومسيحيين. ويقول غطاس اندراوس فرج، أحد المواطنين، "إنه فى شهر يوليو من عام 2007 قمت أنا وشقيقى ماجد اندراوس بشراء منزل قديم ملاصق لمنزلنا من مالكته دولت طلبة حجازى، وتقدمنا فى شهر سبتمبر من نفس العام بطلب إلى الوحدة المحلية بقرية البيضاء بعمل إحلال وتجديد، وفى شهر نوفمبر عام 2008 تقدمنا بكافة الأوراق المطلوبة إلى الوحدة المحلية للحصول على رخصة لبناء المنزل، وبالفعل شرعنا فى هدم المنزل، إلا أننا فوجئنا بكل من أيمن السيد حجازى وشقيقه أسامة، وهما مزارعان وجاران لنا، يمنعوننا من الهدم بعد أن قاما بتهديدنا باستخدام القوة, فذهبنا إلى مباحث أمن الدولة وعرضنا المشكلة عليهم، فوعدونا بأنهم سيقومون بحل المشكلة، غير أن ذلك لم يحدث. وفى صباح يوم الأحد الموافق 8 مارس الجارى فوجئنا بمباحث تمى الامديد تقوم بالقبض علينا أنا وشقيقى وابن خالتنا مسيحة جورجى، وتم عرضنا على النيابة التى أخلت سبيلنا إلا أن مباحث تمى الامديد لم تخل سبيلنا إلا فى الواحدة بعد منتصف الليل، وفوجئنا بعد عودتنا أن جيراننا انتهزوا فرصة احتجازنا وقاموا بالاعتداء على عماد جورجى مسيحة، وعلى ابنى ميناء غطاس اندراوس، وعلى 4 سيدات من عائلتنا، وهن: مريم الياس جورجى ومارلين كرم يوسف وجيهان محفوظ عزمى وايزيس فوزى حنا، وتم نقل المصابين إلى مستشفى الطوارئ بالمنصورة، والغريب أن المستشفى رفض إدراج أسماء المصابين فى قائمة الدخول أو فى الاستقبال حتى لا نستطيع إثبات ما حدث لأهلى من إصابات أو أخذ تقرير به، أما الأغرب فإننا حين قمنا بإبلاغ مباحث تمى الامديد لم يتحرك أحد بل إن مركز شرطة تمى الامديد رفض تحرير محضر بالواقعة، مما أكد لى أن هناك تواطؤا متعمدا من قبل مركز شرطة تمى الامديد ومستشفى طوارئ المنصورة بالتستر على هؤلاء المتعصبين والإدارة الهندسية بالوحدة المحلية بالقرية ومجلس مدينة تمى الامديد، التى مازالت تتلكأ فى إصدار ترخيص البناء مما يفتح الباب أمام ذرائع الفتنة ويعطى المبرر للمعارضين بالوقوف ضدنا عند هدم المنزل وبنائه والتعدى علينا". وحذر البيان فى النهاية من أن الوقائع التى حدثت فى قرية البيضاء، ماهى إلا امتداد لما حدث فى قرية دماص ومدينة ميت غمر، مما يعنى أن الفتنة الطائفية لها بذور فى محافظة الدقهلية، وطالب بالوقوف بصرامة تجاه تلك الأحداث وإخماد الفتنة قبل أن تستفحل .</t>
  </si>
  <si>
    <t>https://www.youm7.com/story/2009/3/13/%D8%A8%D9%8A%D8%A7%D9%86-%D8%AD%D9%82%D9%88%D9%82%D9%89-%D9%8A%D8%AD%D8%B0%D8%B1-%D9%85%D9%86-%D9%81%D8%AA%D9%86%D8%A9-%D8%B7%D8%A7%D8%A6%D9%81%D9%8A%D8%A9-%D8%A8%D8%A7%D9%84%D8%AF%D9%82%D9%87%D9%84%D9%8A%D8%A9/78702</t>
  </si>
  <si>
    <t>الأقصر</t>
  </si>
  <si>
    <t>الطود</t>
  </si>
  <si>
    <t>قرية الطود</t>
  </si>
  <si>
    <t>أحداث العنف الطائفي - الأقصر - الطود - قرية الطود - ٢٠٠٨/١٢/٠٩</t>
  </si>
  <si>
    <t>تعرض حافلة تابعة لاحد الكنائس للقذف بالحجارة</t>
  </si>
  <si>
    <t>تعرضت حافلة تابعة لإحدى كنائس القاهرة للقذف بالحجارة في الطريق المؤدي لدير القديسين بقرية الطود التابعة لمدينة الأقصر. وصرح القمص صرابامون الشايب أمين الدير أن الحافلة التي تتبع كنيسة الشهيد مار جرجس الروضة بالقاهرة كانت في طريقها لزيارة الدير حين قام عدد من الصبية والشباب المسلمين بقذفها بالحجارة</t>
  </si>
  <si>
    <t>اقاط بالحافلة</t>
  </si>
  <si>
    <t>طفلة</t>
  </si>
  <si>
    <t>تحطيم نوافذ الحافلة</t>
  </si>
  <si>
    <t>في يوم ٩ ديسمبر ٢٠٠٨ تعرضت حافلة تابعة لإحدى كنائس القاهرة للقذف بالحجارة في الطريق المؤدي لدير القديسين بقرية الطود التابعة لمدينة الأقصر. وصرح القمص صرابامون الشايب أمين الدير لباحثي المبادرة المصرية للحقوق الشخصية أن الحافلة التي تتبع كنيسة الشهيد مار جرجس الروضة بالقاهرة كانت في طريقها لزيارة الدير حين قام عدد من "الصبية والشباب المسلمين" بقذفها بالحجارة، مما أدى إلى تحطيم نوافذ الحافلة وإصابة طفلة من بين ركابها. وأشار القمص إلى أنه كان قد شكا إلى الأمن عدة مرات من وقوع اعتداءات مماثلة على زوار وكهنة الدير من المقيمين بالقرى المجاورة. وأضاف أن قوات أمن تابعة لمدينة الأقصر قامت في أعقاب الاعتداء الأخير بتأمين الشارع المؤدي إلى الدير.</t>
  </si>
  <si>
    <t>الشرقية</t>
  </si>
  <si>
    <t>منيا القمح</t>
  </si>
  <si>
    <t>قرية كفر جرجس</t>
  </si>
  <si>
    <t>أحداث العنف الطائفي - الشرقية - منيا القمح - قرية كفر جرجس - ٢٠٠٨/١٢/١٠</t>
  </si>
  <si>
    <t>اقباط قرية كفر جرجس</t>
  </si>
  <si>
    <t>.١٧ في مساء يوم ١٠ ديسمبر ٢٠٠٨ تجمع المئات من مسلمي قرية كفر فرج جرجس التابعة لمركز منيا القمح بمحافظة الشرقية، احتجاجاً على قيام أقباط القرية بإقامة الصلاة للمرة الأولى داخل مبنى جديد للخدمات. وصرح مصدر كنسي لباحثي المبادرة المصرية للحقوق الشخصية أن الأمن تدخل لفض التجمهر وقام بإغلاق المبنى المكون من أربعة أدوار على مساحة مائتي متر مع تكليف ستة من جنود الأمن بحراسته والتأكد من بقائه مغلقاً. وأشار المصدر إلى أن أقباط القرية الذين يقارب عددهم ١٥٠٠ فرد اعتادوا منذ عقود الصلاة في مبنى خدمات لا تتجاوز مساحته مائة متر، وأنهم قرروا إنشاء مبنى آخر بعد فشلهم منذ عام ١٢ ١٩٩٦ في الحصول على تصريح بترميم وتوسعة المبنى القديم المقام في عام ١٩٣٦ ،رغم الحالة المتهالكة للمبنى القديم بفعل الزمن والمياه الجوفية.</t>
  </si>
  <si>
    <t>الخصوص</t>
  </si>
  <si>
    <t>منطقة الزرايب</t>
  </si>
  <si>
    <t>أحداث العنف الطائفي - القليوبية - الخصوص - منطقة الزرايب - ٢٠٠٨/١٢/١٥</t>
  </si>
  <si>
    <t>مشادة بين مسيحي ومسلم من أبناء منطقة الزرايب، تطورت فيما بعد إلى مشاجرة بين عائلتي الطرفين</t>
  </si>
  <si>
    <t>مشادة بين مسيحي ومسلم من أبناء منطقة الزرايب في حوالي التاسعة من مساء يوم 15 ديسمبر الجاري تطورت فيما بعد إلى مشاجرة بين عائلتي الطرفين تم خلالها إطلاق النيران مما أسفر عن إصابات سطحية لحوالي سبعة أشخاص على الأقل من الطرفين. وقد حضرت قوة من قسم شرطة الخصوص إلى المنطقة بعد انتهاء المشاجرة وقامت بإلقاء القبض على ثمانية من المسلمين والمسيحيين تم الإفراج عنهم بعد بضعة أيام.</t>
  </si>
  <si>
    <t>عائلة مسيحية</t>
  </si>
  <si>
    <t>من العائلتين</t>
  </si>
  <si>
    <t>من المسلمسن والمسيحين المرتبطين بالاشتباكات</t>
  </si>
  <si>
    <t>طالبت المبادرة المصرية للحقوق الشخصية اليوم النائب العام بإصدار أمر بالتحقيق الفوري مع الرائد شريف حسام الدين، رئيس مباحث قسم الخصوص، تمهيداً لإحالته للمحاكمة بتهمتي التعذيب والاحتجاز غير القانوني لعدد من الرجال والنساء المقيمين في منطقة الزرايب بمدينة الخصوص التابعة لمحافظة القليوبية، فضلاً عن ارتكاب جريمة هتك العرض والتهديد باغتصاب عدد من النساء إثناء احتجازهن خلال الأسبوع الماضي. كما طالبت المبادرة المصرية بوقف الضابط المذكور عن العمل لحين انتهاء التحقيقات في هذه الواقعة وغيرها من الوقائع المشابهة التي تقوم النيابة العامة حالياً بالتحقيق فيها ضد نفس الضابط. ووفقاً للشهادات التي جمعها باحثو المبادرة المصرية للحقوق الشخصية على مدى الأيام الماضية، فقد وقعت مشادة بين مسيحي ومسلم من أبناء منطقة الزرايب في حوالي التاسعة من مساء يوم 15 ديسمبر الجاري، تطورت فيما بعد إلى مشاجرة بين عائلتي الطرفين تم خلالها إطلاق النيران مما أسفر عن إصابات سطحية لحوالي سبعة أشخاص على الأقل من الطرفين. وقد حضرت قوة من قسم شرطة الخصوص إلى المنطقة بعد انتهاء المشاجرة وقامت بإلقاء القبض على ثمانية من المسلمين والمسيحيين تم الإفراج عنهم بعد بضعة أيام. وفي حوالي الساعة الرابعة من صباح يوم 16 ديسمبر قامت قوة مشكلة من قرابة ثلاثين من الضباط وأمناء الشرطة بقيادة الرائد شريف حسام الدين باقتحام منازل أربعة من الأقباط وإلقاء القبض على اثنين من الرجال وخمس من النساء واقتيادهم إلى قسم شرطة الخصوص حيث جرى احتجازهم كرهائن لإجبار أقاربهم ومعارفهم من المتورطين في المشاجرة على تسليم أنفسهم. وأكد شهود عيان حضروا واقعة القبض أن الضابط المذكور قام بخلع حذائه واستخدامه في ضرب أحد المقبوض عليهم على وجهه عندما حاول الاعتراض على القبض على النساء، قبل أن يأمر الضابط بالقبض على زوجته قائلاً "هات المدام علشان نعمل حفلة. عندي المخبرين بقالهم كتير ما راحوش بيوتهم." وفي قسم الخصوص بدأ تعذيب المحتجزين الذي استمر قرابة ثلاث ساعات بغرض انتزاع اعترافات بشأن مكان الأسلحة المستخدمة في المشاجرة والمسئولين عن إطلاق النار خلالها. ووفقاً لشهادات متطابقة فقد قام الضابط شريف حسام الدين بنفسه بالاعتداء بالضرب والركل والصعق الكهربائي للنساء والرجال. ثم أمر بتعليق امرأتين ـ إحداهن في السبعين من عمرها ـ في الفلكة (أي ربط اليدين والقدمين في عصا عريضة في وضع التعليق) واستخدم سوطاً جلدياً في ضربهما على باطن القدمين مع إمساكهما من أماكن حساسة أمام أقاربهما وجيرانهما من الرجال المقيدين. وقال أحد المحتجزين إن رئيس المباحث قام بإحضار زوجته ووالدته أمامه وهدد بالشروع في اغتصابهما، مما دفع المحتجز إلى الإدلاء بأقوال غير صحيحة بشأن الأطراف المتورطين في المشاجرة. و تفيد شهادات الضحايا إلى أن المحتجزين جرى إطلاق سراحهم في حوالي السابعة من صباح يوم 16 ديسمبر بعد أن قام ثلاثة من الأقباط بتسليم أنفسهم لقسم الشرطة، الذي قام بدوره بإحالة اثنين منهم إلى نيابة الخصوص في اليوم التالي بتهمتي الإصابة الخطأ وحيازة أسلحة نارية. وقد أمرت النيابة بحبس المتهمين لمدة أربعة أيام على ذمة التحقيق، ثم أمر القاضي الجزئي في يوم 20 ديسمبر بإخلاء سبيلهما بكفالة مالية قدرها 200 جنيه. وقد قام ضحايا التعذيب فور إطلاق سراحهم بإرسال برقيات تلغرافية ـ حصل  باحثو المبادرة المصرية للحقوق الشخصية على نسخ منها ـ إلى كل من وزير الداخلية والنائب العام والمحامي العام لشمال بنها، اتهموا فيها الرائد شريف حسام الدين بارتكاب الانتهاكات المشار إليها بحق المحتجزين. جدير بالذكر أن معلومات وردت إلى المبادرة المصرية تفيد بأن النيابة العامة تلقت عدة بلاغات في السابق ضد نفس الضابط المذكور بشأن انتهاكات مماثلة ارتكبها منذ توليه منصب رئيس مباحث قسم الخصوص. وحصلت المبادرة المصرية على ملف التحقيقات التي بدأتها نيابة الخصوص الجزئية في أغسطس الماضي بشأن أحد هذه البلاغات، وهي القضية رقم 5489 لسنة 2008- إداري الخصوص. وتشير أوراق التحقيقات إلى أن الضابط المذكور امتنع عن تنفيذ أمر النيابة بالحضور للإدلاء بأقواله في هذا البلاغ رغم تكليف النيابة له بالحضور خمس مرات على الأقل</t>
  </si>
  <si>
    <t>https://eipr.org/press/2008/12/%D8%A7%D9%84%D9%85%D8%A8%D8%A7%D8%AF%D8%B1%D8%A9-%D8%A7%D9%84%D9%85%D8%B5%D8%B1%D9%8A%D8%A9-%D8%AA%D8%B7%D8%A7%D9%84%D8%A8-%D8%A8%D9%88%D9%82%D9%81-%D8%B1%D8%A6%D9%8A%D8%B3-%D9%85%D8%A8%D8%A7%D8%AD%D8%AB-%D8%A7%D9%84%D8%AE%D8%B5%D9%88%D8%B5-%D8%B9%D9%86-%D8%A7%D9%84%D8%B9%D9%85%D9%84-%D9%88%D8%A5%D8%AD%D8%A7%D9%84%D8%AA%D9%87-%D9%84%D9%84%D9%85%D8%AD%D8%A7%D9%83%D9%85%D8%A9-%D8%A8%D8%AA%D9%87%D9%85-%D8%A7%D9%84%D8%AA%D8%B9%D8%B0%D9%8A%D8%A8</t>
  </si>
  <si>
    <t>العامرية ثان</t>
  </si>
  <si>
    <t>قرية العراق</t>
  </si>
  <si>
    <t>أحداث العنف الطائفي - الإسكندرية - العامرية ثان - قرية العراق - ٢٠٠٨/١٢/٢٥</t>
  </si>
  <si>
    <t>اقباط قرية العراق</t>
  </si>
  <si>
    <t>في يوم ٢٥ ديسمبر ٢٠٠٨ تجمع مئات من المسلمين المقيمين بقرية العراق في حي العامرية بمحافظة الإسكندرية، خارج منزل أحد الأقباط للاعتراض على نيته تحويل مبنى مقام على أرض يمتلكها إلى كنيسة لأقباط القرية. وذكر صاحب الأرض لباحثي المبادرة المصرية للحقوق الشخصية أن المبنى يتبع جمعية الإصلاح القبطي الأرثوذكسي بالإسكندرية، والمسجلة لدى وزارة التضامن الاجتماعي، وأن أقباط القرية البالغ عددهم قرابة ثمانين أسرة أرادوا استخدامه كمكان لإقامة الصلوات والدروس الدينية نظراً لأن أقرب كنيسة للقرية تقع على بعد خمسين كيلومتراً بمنطقة كنج مريوط. وأضاف صاحب الأرض أنه رفض طلب المتجمهرين خارج منزله بالتوقيع على إقرار عرفي "بأن المبنى ليس كنيسة وأنه لا يستخدم في الصلاة"، وأضاف أن المسلمين المتجمعين غادروا المكان عند وصول قوات الأمن التي قامت بإغلاق المبنى المذكور مع وضع حراسة أمنية خارجه.</t>
  </si>
  <si>
    <t>مركز الأقصر</t>
  </si>
  <si>
    <t>منطقة السواقي</t>
  </si>
  <si>
    <t>أحداث العنف الطائفي - الأقصر - مركز الأقصر - منطقة السواقي - ٢٠٠٨/١٢/٣٠</t>
  </si>
  <si>
    <t>قتل الشاب المسيحى أميل عبد الملاك عياد بمنطقة السواقى.</t>
  </si>
  <si>
    <t>لقى إميل عبد الملاك مصرعه إثر طعنة بآلة حادة أودت بحياته قبل دخوله مستشفى الأقصر الدولى وقامت الشرطة بالقبض على القاتل وقريب له يدعى فراج أبو السودة هارب من العديد من الأحكام</t>
  </si>
  <si>
    <t>أحمد على حسن وقريب له يدعى فراج أبو السودة</t>
  </si>
  <si>
    <t>الة حادة</t>
  </si>
  <si>
    <t>إميل عبد الملاك</t>
  </si>
  <si>
    <t>تجمهر العشرات من الشباب المسيحى بمدينة الأقصر أمام كنيسة مارجرجس بالسواقى، والتى تقطنها غالبية مسيحية، بعد قيام مسلم يدعى أحمد على حسن، بقتل الشاب المسيحى أميل عبد الملاك عياد بمنطقة السواقى. لقى إميل عبد الملاك مصرعه إثر طعنة بآلة حادة أودت بحياته قبل دخوله مستشفى الأقصر الدولى، وقامت الشرطة بالقبض على القاتل وقريب له يدعى فراج أبو السودة هارب من العديد من الأحكام، كما قامت بإلقاء القبض على مجموعة كبيرة من الشباب المسيحى المتجمهر، كما قام الأمن بإجبار أهالى المجنى عليه باستلام جثته من داخل المستشفى والاتجاه به مباشرة إلى دير الشايب لدفنه دون الذهاب به إلى كنيسة مارجرجس.</t>
  </si>
  <si>
    <t>https://www.youm7.com/story/2008/12/31/%D8%A8%D9%88%D8%A7%D8%AF%D8%B1-%D9%81%D8%AA%D9%86%D8%A9-%D8%B7%D8%A7%D8%A6%D9%81%D9%8A%D8%A9-%D8%A8%D8%A7%D9%84%D8%A3%D9%82%D8%B5%D8%B1/60127</t>
  </si>
  <si>
    <t>https://www.youm7.com/story/2008/12/31/%D8%A7%D9%84%D9%85%D8%AE%D8%AF%D8%B1%D8%A7%D8%AA-%D8%B3%D8%A8%D8%A8-%D9%83%D8%A7%D9%81-%D9%84%D9%84%D9%81%D8%AA%D9%86%D8%A9-%D8%A7%D9%84%D8%B7%D8%A7%D8%A6%D9%81%D9%8A%D8%A9-%D8%A8%D8%A7%D9%84%D8%A3%D9%82%D8%B5%D8%B1/60231</t>
  </si>
  <si>
    <t>شبرا</t>
  </si>
  <si>
    <t>شبرا مصر</t>
  </si>
  <si>
    <t>اعتداء علي ملكية</t>
  </si>
  <si>
    <t>أحداث العنف الطائفي - القاهرة - شبرا - شبرا مصر - عام 2008</t>
  </si>
  <si>
    <t xml:space="preserve">تحطيم محطة بنزين يملكها قبطى </t>
  </si>
  <si>
    <t>تحطيم محطة بنزين يملكها قبطى وإصابة ستة أقباط فى شبرا 2008</t>
  </si>
  <si>
    <t>مجهولون</t>
  </si>
  <si>
    <t>تحطيم محطة بنزين</t>
  </si>
  <si>
    <t>https://www.copts-united.com/article.php?I=400&amp;A=14956</t>
  </si>
  <si>
    <t>أحداث العنف الطائفي - المنيا - سمالوط - قرية دفش - عام 2008</t>
  </si>
  <si>
    <t>اشتبك بين قبطي عائلة مسلمة</t>
  </si>
  <si>
    <t>مقتل شاب مسيحى بسبب قيامه بالتلصص على جاره المسلم أثناء وجوده فى غرفة النوم مع زوجته ووقعت مشاجرة قام خلالها شقيق الزوج بطعن الشاب المسيحى عدة طعنات أودت بحياته فى الحال.</t>
  </si>
  <si>
    <t>شاب قبطي</t>
  </si>
  <si>
    <t>وقائع شملت حالات قتل</t>
  </si>
  <si>
    <t>https://www.youm7.com/story/2009/8/1/%D9%85%D8%B5%D8%A7%D8%AF%D9%85%D8%A7%D8%AA-%D8%B7%D8%A7%D8%A6%D9%81%D9%8A%D8%A9-%D8%A8%D8%A7%D9%84%D8%B4%D9%88%D9%85-%D9%88%D8%A7%D9%84%D8%B9%D8%B5%D9%89-%D8%A8%D8%A7%D9%84%D9%85%D9%86%D9%8A%D8%A7/123660</t>
  </si>
  <si>
    <t>أسيوط</t>
  </si>
  <si>
    <t>القوصية</t>
  </si>
  <si>
    <t>بمسجد القرية بمير مركز القوصية</t>
  </si>
  <si>
    <t>أحداث العنف الطائفي - أسيوط - القوصية - بمسجد القرية بمير مركز القوصية - عام 2008</t>
  </si>
  <si>
    <t>اغتصاب طفل مسيحي بمسجد القرية بمير مركز القوصية</t>
  </si>
  <si>
    <t>طفل قبطي</t>
  </si>
  <si>
    <t>إسنا</t>
  </si>
  <si>
    <t>أحداث العنف الطائفي - قنا - إسنا - عام 2008</t>
  </si>
  <si>
    <t>أحداث الفتنه بإسنا</t>
  </si>
  <si>
    <t>قيام المتهم جوزيف جرجس بمحاولة إجبار سيدة منتقبة على رفع نقابها وذلك بعدما لاحظ اختفاء جهاز محمول من المحل الذى يمتلكه وشك فى أن السيدة قامت بالسرقة واختفت على الفور. وحين أخبر والده بالواقعة ذهبا سوياً إلى موقف الأتوبيسات فوجدا إحدى المنتقبات فاعتقدا أنها المنتقبة التى يبحثان عنها والتى قامت بسرقته فطلب منها بطاقتها الشخصية بعدما أكد لها المتهم أنه ضابط شرطة فأعطته البطاقة فطلب منها رفع النقاب فرفضت السيدة فحاول إجبارها على رفعه فاستنجدت بالمارة الموجودين بموقف الأتوبيس فتجمع المارة وقاموا باصطحاب الأب وابنه ومعهم المنتقبة إلى قسم الشرطة التى أحالت جوزيف إلى النيابة</t>
  </si>
  <si>
    <t>القبطي جوزيف جرجس</t>
  </si>
  <si>
    <t>سيدة منتقبة</t>
  </si>
  <si>
    <t>الشاب المسيحي</t>
  </si>
  <si>
    <t>تحرير محضر</t>
  </si>
  <si>
    <t>قضت محكمة جنح مستأنف إسنا بحبس جوزيف جرجس الشهير بماجد لمدة شهر على خلفية أحداث الفتنه الطائفية التى حدثت بمركز إسنا بمحافظة قنا</t>
  </si>
  <si>
    <t>ؤقضت محكمة جنح مستأنف إسنا بحبس جوزيف جرجس الشهير بماجد لمدة شهر على خلفية أحداث الفتنه الطائفية التى حدثت بمركز إسنا بمحافظة قنا العام الماضى. كانت أعمال تدمير وتخريب لمجموعة من محلات مسيحى إسنا قد اندلعت فى العام 2008 إثر قيام المتهم جوزيف جرجس بمحاولة إجبار سيدة منتقبة على رفع نقابها، وذلك بعدما لاحظ اختفاء جهاز محمول من المحل الذى يمتلكه وشك فى أن السيدة قامت بالسرقة واختفت على الفور. وحين أخبر والده بالواقعة ذهبا سوياً إلى موقف الأتوبيسات، فوجدا إحدى المنتقبات، فاعتقدا أنها المنتقبة التى يبحثان عنها، والتى قامت بسرقته، فطلب منها بطاقتها الشخصية بعدما أكد لها المتهم أنه ضابط شرطة، فأعطته البطاقة فطلب منها رفع النقاب فرفضت السيدة فحاول إجبارها على رفعه فاستنجدت بالمارة الموجودين بموقف الأتوبيس، فتجمع المارة وقاموا باصطحاب الأب وابنه ومعهم المنتقبة إلى قسم الشرطة التى أحالت جوزيف إلى النيابة، وأمرت بحبسه أربعة أيام على ذمة التحقيق، ثم التجديد خمسة عشر يوماً بتهمة انتحال صفة ضابط شرطة وضرب طفلاً صغيراً، وهو ابن السيدة المنتقبة. وأثناء وجود الجميع بالنيابة حدثت وقائع الفتنة الطائفية الشهيرة بمدينة إسنا، حيث قامت مجموعة من الشباب المسلم الغاضب بقطع الكهرباء عن كنيسة العذراء وتحطيم شبابيك الكنيسة بعد إلقاء الحجارة عليها وتدمير عدد ثمانية وعشرين محلاً تجارياً مملوكين لمسيحيين بإسنا، ودفعت الدولة تعويضات لهم بلغت اثنين مليون ومائتين وخمسة وستين ألفاً. الجدير بالذكر أن أهل المحبوس انتقدوا الحكم بالحبس على ابنهم، فى حين قامت قوات الأمن بالإفراج عن جميع الشباب المسلم الذين تورطوا فى أعمال تدمير لمحلات مسيحيين بإسنا دون اتخاذ أى إجراءات عقابية ضدهم.</t>
  </si>
  <si>
    <t>https://www.youm7.com/story/2009/1/3/%D8%AD%D8%A8%D8%B3-%D9%85%D8%B3%D9%8A%D8%AD%D9%89-%D9%81%D9%89-%D8%A3%D8%AD%D8%AF%D8%A7%D8%AB-%D8%A7%D9%84%D9%81%D8%AA%D9%86%D9%87-%D8%A8%D8%A5%D8%B3%D9%86%D8%A7/60960</t>
  </si>
  <si>
    <t>حدثت وقائع الفتنة الطائفية الشهيرة بمدينة إسنا حيث قامت مجموعة من الشباب المسلم الغاضب بقطع الكهرباء عن كنيسة العذراء وتحطيم شبابيك الكنيسة بعد إلقاء الحجارة عليها وتدمير عدد ثمانية وعشرين محلاً تجارياً مملوكين لمسيحيين بإسنا ودفعت الدولة تعويضات لهم بلغت اثنين مليون ومائتين وخمسة وستين ألفاً.</t>
  </si>
  <si>
    <t>بقطع الكهرباء عن كنيسة العذراء وتحطيم شبابيك الكنيسة بعد إلقاء الحجارة عليها وتدمير عدد ثمانية وعشرين محلاً تجارياً مملوكين لمسيحيين بإسنا</t>
  </si>
  <si>
    <t>الشباب المسلمين</t>
  </si>
  <si>
    <t>الافراج عن الشباب المحبوسين - ودفعت الدولة تعويضات  بلغت اثنين مليون ومائتين وخمسة وستين ألفاً.</t>
  </si>
  <si>
    <t>اختطاف/اختفاء</t>
  </si>
  <si>
    <t>سوهاج</t>
  </si>
  <si>
    <t>بهائي</t>
  </si>
  <si>
    <t>استهداف بعبوة ناسفة</t>
  </si>
  <si>
    <t>الغربية</t>
  </si>
  <si>
    <t>المنوفية</t>
  </si>
  <si>
    <t>تظاهرة</t>
  </si>
  <si>
    <t>مرسي مطروح</t>
  </si>
  <si>
    <t>محافظات حدودية</t>
  </si>
  <si>
    <t>شمال سيناء</t>
  </si>
  <si>
    <t>تداخل قيادات رسمية عن طريق جلسات عرفية</t>
  </si>
  <si>
    <t>مصدر داخلي</t>
  </si>
  <si>
    <t>الإسماعيلية</t>
  </si>
  <si>
    <t>مدن القناة</t>
  </si>
  <si>
    <t>أسوان</t>
  </si>
  <si>
    <t>مجموعات ذو توجه سياسي</t>
  </si>
  <si>
    <t>تهجير قسري</t>
  </si>
  <si>
    <t>أخرى</t>
  </si>
  <si>
    <t>محاولة قتل</t>
  </si>
  <si>
    <t>اختطاف/اختفاء ثم قتل</t>
  </si>
  <si>
    <t>بورسعيد</t>
  </si>
  <si>
    <t>دمياط</t>
  </si>
  <si>
    <t>السويس</t>
  </si>
  <si>
    <t>جنوب سيناء</t>
  </si>
  <si>
    <t>ملحد</t>
  </si>
  <si>
    <t>محاولة اختطاف</t>
  </si>
  <si>
    <t>الإجمالي</t>
  </si>
  <si>
    <t>تعتبر وحدة التعداد الإحصائي هي حدوث "فعل من فرد أو فئة معينة تجاه فرد أو فئة أخرى نظرًا لديانتهم في زمان معين ومكان معين وفي لحظة معينة"، وفي حالة تغير أياً من المتغيرين السابقين (تغيير الأطراف أو تطور شكل الفعل) تُحتسب كواقعة جديدة</t>
  </si>
  <si>
    <t>توزيع وقائع العنف الطائفي وفقاً لنوع المصدر الرئيسي لاعتماد الواقعة ونوع الواقعة</t>
  </si>
  <si>
    <t>توزيع وقائع العنف الطائفي وفقاً لمحافظة الواقعة وتصنيف الفئات المرتكب ضدها الفعل</t>
  </si>
  <si>
    <t>توزيع وقائع العنف الطائفي وفقاً لمحافظة الواقعة وفئة الجهة صاحبة الفعل (جهة الأغلبية)</t>
  </si>
  <si>
    <t>توزيع وقائع العنف الطائفي وفقاً لمحافظة الواقعة ونوع أثقل أدوات مستخدمة</t>
  </si>
  <si>
    <t>توزيع وقائع العنف الطائفي وفقاً لمحافظة الواقعة وفئة ديانة المرتكب ضده الفعل</t>
  </si>
  <si>
    <t>توزيع وقائع العنف الطائفي وفقاً لمحافظة الواقعة وتصنيف الخسائر البشرية</t>
  </si>
  <si>
    <t>توزيع وقائع العنف الطائفي وفقاً لمحافظة الواقعة ونوع الواقعة</t>
  </si>
  <si>
    <t>توزيع وقائع العنف الطائفي وفقاً للإقليم الجغرافي ونوع الواقعة</t>
  </si>
  <si>
    <t>توزيع وقائع العنف الطائفي وفقاً للإقليم الجغرافي وفئة الجهة صاحبة الفعل (جهة الأغلبية)</t>
  </si>
  <si>
    <t>توزيع وقائع العنف الطائفي وفقاً للإقليم الجغرافي ونوع أثقل أدوات مستخدمة</t>
  </si>
  <si>
    <t>توزيع وقائع العنف الطائفي وفقاً للإقليم الجغرافي وفئة ديانة المرتكب ضده الفعل</t>
  </si>
  <si>
    <t>توزيع وقائع العنف الطائفي وفقاً للإقليم الجغرافي وتصنيف الخسائر البشرية</t>
  </si>
  <si>
    <t>توزيع وقائع العنف الطائفي وفقاً للإقليم الجغرافي وتصنيف نوع التداخل من جهات أخرى</t>
  </si>
  <si>
    <t>توزيع وقائع العنف الطائفي وفقاً لنوع الواقعة وفئة الجهة صاحبة الفعل (جهة الأغلبية)</t>
  </si>
  <si>
    <t>توزيع وقائع العنف الطائفي وفقاً لنوع الواقعة ونوع أثقل أدوات مستخدمة</t>
  </si>
  <si>
    <t>توزيع وقائع العنف الطائفي وفقاً لنوع الواقعة وفئة ديانة المرتكب ضده الفعل</t>
  </si>
  <si>
    <t>توزيع وقائع العنف الطائفي وفقاً لنوع الواقعة وتصنيف الخسائر البشرية</t>
  </si>
  <si>
    <t>توزيع وقائع العنف الطائفي وفقاً لنوع الواقعة وتصنيف نوع التداخل من جهات أخرى</t>
  </si>
  <si>
    <t>توزيع وقائع العنف الطائفي وفقاً لفئة الجهة صاحبة الفعل (جهة الأغلبية) ونوع أثقل أدوات مستخدمة</t>
  </si>
  <si>
    <t>توزيع وقائع العنف الطائفي وفقاً لفئة الجهة صاحبة الفعل (جهة الأغلبية) وفئة ديانة المرتكب ضده الفعل</t>
  </si>
  <si>
    <t>توزيع وقائع العنف الطائفي وفقاً لفئة الجهة صاحبة الفعل (جهة الأغلبية) وتصنيف الخسائر البشرية</t>
  </si>
  <si>
    <t>توزيع وقائع العنف الطائفي وفقاً لفئة الجهة صاحبة الفعل (جهة الأغلبية) وتصنيف نوع التداخل من جهات أخرى</t>
  </si>
  <si>
    <t>توزيع وقائع العنف الطائفي وفقاً لنوع أثقل أدوات مستخدمة وفئة ديانة المرتكب ضده الفعل</t>
  </si>
  <si>
    <t>توزيع وقائع العنف الطائفي وفقاً لنوع أثقل أدوات مستخدمة وتصنيف الخسائر البشرية</t>
  </si>
  <si>
    <t>توزيع وقائع العنف الطائفي وفقاً لنوع أثقل أدوات مستخدمة وتصنيف نوع التداخل من جهات أخرى</t>
  </si>
  <si>
    <t>توزيع وقائع العنف الطائفي وفقاً لفئة ديانة المرتكب ضده الفعل وتصنيف الخسائر البشرية</t>
  </si>
  <si>
    <t>توزيع وقائع العنف الطائفي وفقاً لفئة ديانة المرتكب ضده الفعل وتصنيف نوع التداخل من جهات أخرى</t>
  </si>
  <si>
    <t>البحر الأحمر</t>
  </si>
  <si>
    <t>الوادي الجديد</t>
  </si>
  <si>
    <t>الاعتداء على طفل مسيحي بمسجد القرية بمير مركز القوصية</t>
  </si>
  <si>
    <t>قاعدة بيانات عنف في سياق طائفي - مصر - عام 2008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</si>
</sst>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2010000]yyyy/mm/dd;@"/>
  </numFmts>
  <fonts count="8" x14ac:knownFonts="1">
    <font>
      <sz val="11"/>
      <color theme="1"/>
      <name val="Calibri"/>
      <family val="2"/>
      <scheme val="minor"/>
    </font>
    <font>
      <sz val="13"/>
      <color theme="0"/>
      <name val="Arial"/>
      <family val="2"/>
    </font>
    <font>
      <b/>
      <sz val="13"/>
      <color theme="0"/>
      <name val="Arial"/>
      <family val="2"/>
    </font>
    <font>
      <u/>
      <sz val="11"/>
      <color theme="10"/>
      <name val="Calibri"/>
      <family val="2"/>
      <scheme val="minor"/>
    </font>
    <font>
      <sz val="13"/>
      <color theme="1"/>
      <name val="Arial"/>
      <family val="2"/>
    </font>
    <font>
      <b/>
      <sz val="13"/>
      <color theme="1"/>
      <name val="Arial"/>
      <family val="2"/>
    </font>
    <font>
      <sz val="13"/>
      <color theme="1"/>
      <name val="Calibri"/>
      <family val="2"/>
      <scheme val="minor"/>
    </font>
    <font>
      <b/>
      <sz val="13"/>
      <color theme="0"/>
      <name val="Calibri"/>
      <family val="2"/>
      <scheme val="minor"/>
    </font>
  </fonts>
  <fills count="10">
    <fill>
      <patternFill patternType="none"/>
    </fill>
    <fill>
      <patternFill patternType="gray125"/>
    </fill>
    <fill>
      <patternFill patternType="solid">
        <fgColor theme="3" tint="-0.249977111117893"/>
        <bgColor indexed="64"/>
      </patternFill>
    </fill>
    <fill>
      <patternFill patternType="solid">
        <fgColor theme="4" tint="0.59999389629810485"/>
        <bgColor indexed="64"/>
      </patternFill>
    </fill>
    <fill>
      <patternFill patternType="solid">
        <fgColor rgb="FFFEC2C2"/>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3" tint="-0.249977111117893"/>
        <bgColor theme="4" tint="0.79998168889431442"/>
      </patternFill>
    </fill>
  </fills>
  <borders count="43">
    <border>
      <left/>
      <right/>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thin">
        <color indexed="64"/>
      </top>
      <bottom style="medium">
        <color indexed="64"/>
      </bottom>
      <diagonal/>
    </border>
    <border>
      <left/>
      <right style="thin">
        <color indexed="64"/>
      </right>
      <top/>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0" fontId="3" fillId="0" borderId="0" applyNumberFormat="0" applyFill="0" applyBorder="0" applyAlignment="0" applyProtection="0"/>
  </cellStyleXfs>
  <cellXfs count="138">
    <xf numFmtId="0" fontId="0" fillId="0" borderId="0" xfId="0"/>
    <xf numFmtId="0" fontId="4" fillId="3" borderId="11" xfId="0" applyFont="1" applyFill="1" applyBorder="1" applyAlignment="1">
      <alignment horizontal="center" vertical="center" wrapText="1" readingOrder="2"/>
    </xf>
    <xf numFmtId="0" fontId="4" fillId="4" borderId="11" xfId="0" applyFont="1" applyFill="1" applyBorder="1" applyAlignment="1">
      <alignment horizontal="center" vertical="center" wrapText="1" readingOrder="2"/>
    </xf>
    <xf numFmtId="0" fontId="4" fillId="5" borderId="11" xfId="0" applyFont="1" applyFill="1" applyBorder="1" applyAlignment="1">
      <alignment horizontal="center" vertical="center" wrapText="1" readingOrder="2"/>
    </xf>
    <xf numFmtId="0" fontId="4" fillId="6" borderId="11" xfId="0" applyFont="1" applyFill="1" applyBorder="1" applyAlignment="1">
      <alignment horizontal="center" vertical="center" wrapText="1" readingOrder="2"/>
    </xf>
    <xf numFmtId="0" fontId="4" fillId="7" borderId="11" xfId="0" applyFont="1" applyFill="1" applyBorder="1" applyAlignment="1">
      <alignment horizontal="center" vertical="center" wrapText="1" readingOrder="2"/>
    </xf>
    <xf numFmtId="0" fontId="3" fillId="5" borderId="11" xfId="1" applyFill="1" applyBorder="1" applyAlignment="1">
      <alignment horizontal="center" vertical="center" wrapText="1" readingOrder="2"/>
    </xf>
    <xf numFmtId="0" fontId="0" fillId="8" borderId="0" xfId="0" applyFill="1" applyAlignment="1">
      <alignment horizontal="center" vertical="center" wrapText="1"/>
    </xf>
    <xf numFmtId="3" fontId="4" fillId="3" borderId="11" xfId="0" applyNumberFormat="1" applyFont="1" applyFill="1" applyBorder="1" applyAlignment="1">
      <alignment horizontal="center" vertical="center" wrapText="1"/>
    </xf>
    <xf numFmtId="3" fontId="4" fillId="3" borderId="18" xfId="0" applyNumberFormat="1"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6" xfId="0" applyFont="1" applyFill="1" applyBorder="1" applyAlignment="1">
      <alignment horizontal="center" vertical="center" wrapText="1"/>
    </xf>
    <xf numFmtId="3" fontId="2" fillId="2" borderId="13" xfId="0" applyNumberFormat="1" applyFont="1" applyFill="1" applyBorder="1" applyAlignment="1">
      <alignment horizontal="center" vertical="center" wrapText="1"/>
    </xf>
    <xf numFmtId="3" fontId="5" fillId="3" borderId="13"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readingOrder="2"/>
    </xf>
    <xf numFmtId="0" fontId="5" fillId="0" borderId="2" xfId="0" applyFont="1" applyBorder="1" applyAlignment="1">
      <alignment horizontal="center" vertical="center" wrapText="1" readingOrder="2"/>
    </xf>
    <xf numFmtId="3" fontId="4" fillId="3" borderId="22" xfId="0" applyNumberFormat="1" applyFont="1" applyFill="1" applyBorder="1" applyAlignment="1">
      <alignment horizontal="center" vertical="center" wrapText="1" readingOrder="2"/>
    </xf>
    <xf numFmtId="3" fontId="2" fillId="2" borderId="11" xfId="0" applyNumberFormat="1"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3" fontId="4" fillId="3" borderId="25" xfId="0" applyNumberFormat="1" applyFont="1" applyFill="1" applyBorder="1" applyAlignment="1">
      <alignment horizontal="center" vertical="center" wrapText="1"/>
    </xf>
    <xf numFmtId="0" fontId="4" fillId="2" borderId="1" xfId="0" applyFont="1" applyFill="1" applyBorder="1"/>
    <xf numFmtId="3" fontId="4" fillId="3" borderId="24" xfId="0" applyNumberFormat="1" applyFont="1" applyFill="1" applyBorder="1" applyAlignment="1">
      <alignment horizontal="center" vertical="center" wrapText="1"/>
    </xf>
    <xf numFmtId="3" fontId="4" fillId="3" borderId="23" xfId="0" applyNumberFormat="1" applyFont="1" applyFill="1" applyBorder="1" applyAlignment="1">
      <alignment horizontal="center" vertical="center" wrapText="1"/>
    </xf>
    <xf numFmtId="3" fontId="2" fillId="9" borderId="26" xfId="0" applyNumberFormat="1" applyFont="1" applyFill="1" applyBorder="1" applyAlignment="1">
      <alignment horizontal="center" vertical="center" wrapText="1"/>
    </xf>
    <xf numFmtId="3" fontId="4" fillId="3" borderId="27" xfId="0" applyNumberFormat="1" applyFont="1" applyFill="1" applyBorder="1" applyAlignment="1">
      <alignment horizontal="center" vertical="center" wrapText="1"/>
    </xf>
    <xf numFmtId="3" fontId="4" fillId="3" borderId="28" xfId="0" applyNumberFormat="1" applyFont="1" applyFill="1" applyBorder="1" applyAlignment="1">
      <alignment horizontal="center" vertical="center" wrapText="1"/>
    </xf>
    <xf numFmtId="3" fontId="2" fillId="9" borderId="1" xfId="0" applyNumberFormat="1" applyFont="1" applyFill="1" applyBorder="1" applyAlignment="1">
      <alignment horizontal="center" vertical="center" wrapText="1"/>
    </xf>
    <xf numFmtId="3" fontId="2" fillId="2" borderId="16" xfId="0" applyNumberFormat="1" applyFont="1" applyFill="1" applyBorder="1" applyAlignment="1">
      <alignment horizontal="center" vertical="center" wrapText="1"/>
    </xf>
    <xf numFmtId="3" fontId="4" fillId="3" borderId="29" xfId="0" applyNumberFormat="1" applyFont="1" applyFill="1" applyBorder="1" applyAlignment="1">
      <alignment horizontal="center" vertical="center" wrapText="1"/>
    </xf>
    <xf numFmtId="3" fontId="4" fillId="3" borderId="30" xfId="0" applyNumberFormat="1" applyFont="1" applyFill="1" applyBorder="1" applyAlignment="1">
      <alignment horizontal="center" vertical="center" wrapText="1"/>
    </xf>
    <xf numFmtId="3" fontId="5" fillId="3" borderId="16" xfId="0" applyNumberFormat="1" applyFont="1" applyFill="1" applyBorder="1" applyAlignment="1">
      <alignment horizontal="center" vertical="center" wrapText="1"/>
    </xf>
    <xf numFmtId="3" fontId="2" fillId="2" borderId="8" xfId="0" applyNumberFormat="1" applyFont="1" applyFill="1" applyBorder="1" applyAlignment="1">
      <alignment horizontal="center" vertical="center" wrapText="1"/>
    </xf>
    <xf numFmtId="3" fontId="2" fillId="2" borderId="7" xfId="0" applyNumberFormat="1" applyFont="1" applyFill="1" applyBorder="1" applyAlignment="1">
      <alignment horizontal="center" vertical="center" wrapText="1"/>
    </xf>
    <xf numFmtId="3" fontId="2" fillId="2" borderId="6" xfId="0" applyNumberFormat="1" applyFont="1" applyFill="1" applyBorder="1" applyAlignment="1">
      <alignment horizontal="center" vertical="center" wrapText="1"/>
    </xf>
    <xf numFmtId="3" fontId="2" fillId="2" borderId="26"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0" fontId="2" fillId="2" borderId="26" xfId="0" applyFont="1" applyFill="1" applyBorder="1" applyAlignment="1">
      <alignment horizontal="center" vertical="center" wrapText="1"/>
    </xf>
    <xf numFmtId="0" fontId="4" fillId="2" borderId="27" xfId="0" applyFont="1" applyFill="1" applyBorder="1"/>
    <xf numFmtId="3" fontId="2" fillId="2" borderId="18" xfId="0" applyNumberFormat="1" applyFont="1" applyFill="1" applyBorder="1" applyAlignment="1">
      <alignment horizontal="center" vertical="center" wrapText="1"/>
    </xf>
    <xf numFmtId="0" fontId="2" fillId="2" borderId="27" xfId="0" applyFont="1" applyFill="1" applyBorder="1" applyAlignment="1">
      <alignment horizontal="center" vertical="center" wrapText="1"/>
    </xf>
    <xf numFmtId="3" fontId="4" fillId="3" borderId="6" xfId="0" applyNumberFormat="1" applyFont="1" applyFill="1" applyBorder="1" applyAlignment="1">
      <alignment horizontal="center" vertical="center" wrapText="1"/>
    </xf>
    <xf numFmtId="165" fontId="4" fillId="3" borderId="10" xfId="0" applyNumberFormat="1" applyFont="1" applyFill="1" applyBorder="1" applyAlignment="1">
      <alignment horizontal="center" vertical="center" wrapText="1" readingOrder="2"/>
    </xf>
    <xf numFmtId="0" fontId="4" fillId="3" borderId="13" xfId="0" applyFont="1" applyFill="1" applyBorder="1" applyAlignment="1">
      <alignment horizontal="center" vertical="center" wrapText="1" readingOrder="2"/>
    </xf>
    <xf numFmtId="0" fontId="4" fillId="3" borderId="15" xfId="0" applyFont="1" applyFill="1" applyBorder="1" applyAlignment="1">
      <alignment horizontal="center" vertical="center" wrapText="1" readingOrder="2"/>
    </xf>
    <xf numFmtId="0" fontId="4" fillId="5" borderId="10" xfId="0" applyFont="1" applyFill="1" applyBorder="1" applyAlignment="1">
      <alignment horizontal="center" vertical="center" wrapText="1" readingOrder="2"/>
    </xf>
    <xf numFmtId="0" fontId="4" fillId="5" borderId="12" xfId="0" applyFont="1" applyFill="1" applyBorder="1" applyAlignment="1">
      <alignment horizontal="center" vertical="center" wrapText="1" readingOrder="2"/>
    </xf>
    <xf numFmtId="0" fontId="4" fillId="5" borderId="28" xfId="0" applyFont="1" applyFill="1" applyBorder="1" applyAlignment="1">
      <alignment horizontal="center" vertical="center" wrapText="1" readingOrder="2"/>
    </xf>
    <xf numFmtId="0" fontId="4" fillId="4" borderId="10" xfId="0" applyFont="1" applyFill="1" applyBorder="1" applyAlignment="1">
      <alignment horizontal="center" vertical="center" wrapText="1" readingOrder="2"/>
    </xf>
    <xf numFmtId="0" fontId="4" fillId="4" borderId="12" xfId="0" applyFont="1" applyFill="1" applyBorder="1" applyAlignment="1">
      <alignment horizontal="center" vertical="center" wrapText="1" readingOrder="2"/>
    </xf>
    <xf numFmtId="0" fontId="4" fillId="3" borderId="10" xfId="0" applyFont="1" applyFill="1" applyBorder="1" applyAlignment="1">
      <alignment horizontal="center" vertical="center" wrapText="1" readingOrder="2"/>
    </xf>
    <xf numFmtId="0" fontId="4" fillId="6" borderId="12" xfId="0" applyFont="1" applyFill="1" applyBorder="1" applyAlignment="1">
      <alignment horizontal="center" vertical="center" wrapText="1" readingOrder="2"/>
    </xf>
    <xf numFmtId="0" fontId="4" fillId="7" borderId="10" xfId="0" applyFont="1" applyFill="1" applyBorder="1" applyAlignment="1">
      <alignment horizontal="center" vertical="center" wrapText="1" readingOrder="2"/>
    </xf>
    <xf numFmtId="0" fontId="4" fillId="3" borderId="1" xfId="0" applyFont="1" applyFill="1" applyBorder="1" applyAlignment="1">
      <alignment horizontal="center" vertical="center" wrapText="1" readingOrder="2"/>
    </xf>
    <xf numFmtId="0" fontId="4" fillId="4" borderId="21" xfId="0" applyFont="1" applyFill="1" applyBorder="1" applyAlignment="1">
      <alignment horizontal="center" vertical="center" wrapText="1" readingOrder="2"/>
    </xf>
    <xf numFmtId="0" fontId="3" fillId="5" borderId="10" xfId="1" applyFill="1" applyBorder="1" applyAlignment="1">
      <alignment horizontal="center" vertical="center" wrapText="1" readingOrder="2"/>
    </xf>
    <xf numFmtId="0" fontId="3" fillId="5" borderId="12" xfId="1" applyFill="1" applyBorder="1" applyAlignment="1">
      <alignment horizontal="center" vertical="center" wrapText="1" readingOrder="2"/>
    </xf>
    <xf numFmtId="0" fontId="4" fillId="3" borderId="9" xfId="0" applyFont="1" applyFill="1" applyBorder="1" applyAlignment="1">
      <alignment horizontal="center" vertical="center" wrapText="1" readingOrder="2"/>
    </xf>
    <xf numFmtId="165" fontId="4" fillId="3" borderId="32" xfId="0" applyNumberFormat="1" applyFont="1" applyFill="1" applyBorder="1" applyAlignment="1">
      <alignment horizontal="center" vertical="center" wrapText="1" readingOrder="2"/>
    </xf>
    <xf numFmtId="0" fontId="4" fillId="3" borderId="23" xfId="0" applyFont="1" applyFill="1" applyBorder="1" applyAlignment="1">
      <alignment horizontal="center" vertical="center" wrapText="1" readingOrder="2"/>
    </xf>
    <xf numFmtId="0" fontId="4" fillId="4" borderId="23" xfId="0" applyFont="1" applyFill="1" applyBorder="1" applyAlignment="1">
      <alignment horizontal="center" vertical="center" wrapText="1" readingOrder="2"/>
    </xf>
    <xf numFmtId="0" fontId="4" fillId="3" borderId="14" xfId="0" applyFont="1" applyFill="1" applyBorder="1" applyAlignment="1">
      <alignment horizontal="center" vertical="center" wrapText="1" readingOrder="2"/>
    </xf>
    <xf numFmtId="0" fontId="2" fillId="2" borderId="7" xfId="0" applyFont="1" applyFill="1" applyBorder="1" applyAlignment="1">
      <alignment horizontal="center" vertical="center" wrapText="1" readingOrder="2"/>
    </xf>
    <xf numFmtId="0" fontId="2" fillId="2" borderId="6" xfId="0" applyFont="1" applyFill="1" applyBorder="1" applyAlignment="1">
      <alignment horizontal="center" vertical="center" wrapText="1" readingOrder="2"/>
    </xf>
    <xf numFmtId="0" fontId="2" fillId="2" borderId="26" xfId="0" applyFont="1" applyFill="1" applyBorder="1" applyAlignment="1">
      <alignment horizontal="center" vertical="center" wrapText="1" readingOrder="2"/>
    </xf>
    <xf numFmtId="0" fontId="2" fillId="2" borderId="17" xfId="0" applyFont="1" applyFill="1" applyBorder="1" applyAlignment="1">
      <alignment horizontal="center" vertical="center" wrapText="1" readingOrder="2"/>
    </xf>
    <xf numFmtId="0" fontId="4" fillId="5" borderId="32" xfId="0" applyFont="1" applyFill="1" applyBorder="1" applyAlignment="1">
      <alignment horizontal="center" vertical="center" wrapText="1" readingOrder="2"/>
    </xf>
    <xf numFmtId="0" fontId="4" fillId="5" borderId="23" xfId="0" applyFont="1" applyFill="1" applyBorder="1" applyAlignment="1">
      <alignment horizontal="center" vertical="center" wrapText="1" readingOrder="2"/>
    </xf>
    <xf numFmtId="0" fontId="4" fillId="5" borderId="27" xfId="0" applyFont="1" applyFill="1" applyBorder="1" applyAlignment="1">
      <alignment horizontal="center" vertical="center" wrapText="1" readingOrder="2"/>
    </xf>
    <xf numFmtId="0" fontId="2" fillId="2" borderId="8" xfId="0" applyFont="1" applyFill="1" applyBorder="1" applyAlignment="1">
      <alignment horizontal="center" vertical="center" wrapText="1" readingOrder="2"/>
    </xf>
    <xf numFmtId="0" fontId="4" fillId="4" borderId="32" xfId="0" applyFont="1" applyFill="1" applyBorder="1" applyAlignment="1">
      <alignment horizontal="center" vertical="center" wrapText="1" readingOrder="2"/>
    </xf>
    <xf numFmtId="0" fontId="4" fillId="4" borderId="33" xfId="0" applyFont="1" applyFill="1" applyBorder="1" applyAlignment="1">
      <alignment horizontal="center" vertical="center" wrapText="1" readingOrder="2"/>
    </xf>
    <xf numFmtId="0" fontId="4" fillId="5" borderId="33" xfId="0" applyFont="1" applyFill="1" applyBorder="1" applyAlignment="1">
      <alignment horizontal="center" vertical="center" wrapText="1" readingOrder="2"/>
    </xf>
    <xf numFmtId="0" fontId="2" fillId="2" borderId="19" xfId="0" applyFont="1" applyFill="1" applyBorder="1" applyAlignment="1">
      <alignment horizontal="center" vertical="center" wrapText="1" readingOrder="2"/>
    </xf>
    <xf numFmtId="0" fontId="4" fillId="3" borderId="32" xfId="0" applyFont="1" applyFill="1" applyBorder="1" applyAlignment="1">
      <alignment horizontal="center" vertical="center" wrapText="1" readingOrder="2"/>
    </xf>
    <xf numFmtId="0" fontId="4" fillId="6" borderId="23" xfId="0" applyFont="1" applyFill="1" applyBorder="1" applyAlignment="1">
      <alignment horizontal="center" vertical="center" wrapText="1" readingOrder="2"/>
    </xf>
    <xf numFmtId="0" fontId="4" fillId="6" borderId="33" xfId="0" applyFont="1" applyFill="1" applyBorder="1" applyAlignment="1">
      <alignment horizontal="center" vertical="center" wrapText="1" readingOrder="2"/>
    </xf>
    <xf numFmtId="0" fontId="4" fillId="7" borderId="32" xfId="0" applyFont="1" applyFill="1" applyBorder="1" applyAlignment="1">
      <alignment horizontal="center" vertical="center" wrapText="1" readingOrder="2"/>
    </xf>
    <xf numFmtId="0" fontId="4" fillId="7" borderId="23" xfId="0" applyFont="1" applyFill="1" applyBorder="1" applyAlignment="1">
      <alignment horizontal="center" vertical="center" wrapText="1" readingOrder="2"/>
    </xf>
    <xf numFmtId="0" fontId="4" fillId="4" borderId="20" xfId="0" applyFont="1" applyFill="1" applyBorder="1" applyAlignment="1">
      <alignment horizontal="center" vertical="center" wrapText="1" readingOrder="2"/>
    </xf>
    <xf numFmtId="0" fontId="3" fillId="5" borderId="23" xfId="1" applyFill="1" applyBorder="1" applyAlignment="1">
      <alignment horizontal="center" vertical="center" wrapText="1" readingOrder="2"/>
    </xf>
    <xf numFmtId="164" fontId="1" fillId="2" borderId="1" xfId="0" applyNumberFormat="1" applyFont="1" applyFill="1" applyBorder="1" applyAlignment="1">
      <alignment horizontal="center" vertical="center" wrapText="1" readingOrder="2"/>
    </xf>
    <xf numFmtId="164" fontId="1" fillId="2" borderId="13" xfId="0" applyNumberFormat="1" applyFont="1" applyFill="1" applyBorder="1" applyAlignment="1">
      <alignment horizontal="center" vertical="center" wrapText="1" readingOrder="2"/>
    </xf>
    <xf numFmtId="3" fontId="5" fillId="3" borderId="6" xfId="0" applyNumberFormat="1" applyFont="1" applyFill="1" applyBorder="1" applyAlignment="1">
      <alignment horizontal="center" vertical="center" wrapText="1"/>
    </xf>
    <xf numFmtId="3" fontId="2" fillId="9" borderId="7" xfId="0" applyNumberFormat="1" applyFont="1" applyFill="1" applyBorder="1" applyAlignment="1">
      <alignment horizontal="center" vertical="center" wrapText="1"/>
    </xf>
    <xf numFmtId="3" fontId="2" fillId="9" borderId="6" xfId="0" applyNumberFormat="1" applyFont="1" applyFill="1" applyBorder="1" applyAlignment="1">
      <alignment horizontal="center" vertical="center" wrapText="1"/>
    </xf>
    <xf numFmtId="3" fontId="2" fillId="9" borderId="3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36" xfId="0" applyFont="1" applyFill="1" applyBorder="1" applyAlignment="1">
      <alignment horizontal="center" vertical="center" wrapText="1"/>
    </xf>
    <xf numFmtId="3" fontId="5" fillId="3" borderId="19" xfId="0" applyNumberFormat="1" applyFont="1" applyFill="1" applyBorder="1" applyAlignment="1">
      <alignment horizontal="center" vertical="center" wrapText="1"/>
    </xf>
    <xf numFmtId="0" fontId="2" fillId="2" borderId="16" xfId="0" applyFont="1" applyFill="1" applyBorder="1" applyAlignment="1">
      <alignment horizontal="center" vertical="center" wrapText="1"/>
    </xf>
    <xf numFmtId="3" fontId="4" fillId="3" borderId="37" xfId="0" applyNumberFormat="1" applyFont="1" applyFill="1" applyBorder="1" applyAlignment="1">
      <alignment horizontal="center" vertical="center" wrapText="1"/>
    </xf>
    <xf numFmtId="3" fontId="4" fillId="3" borderId="20" xfId="0" applyNumberFormat="1" applyFont="1" applyFill="1" applyBorder="1" applyAlignment="1">
      <alignment horizontal="center" vertical="center" wrapText="1"/>
    </xf>
    <xf numFmtId="3" fontId="2" fillId="2" borderId="38" xfId="0" applyNumberFormat="1" applyFont="1" applyFill="1" applyBorder="1" applyAlignment="1">
      <alignment horizontal="center" vertical="center" wrapText="1"/>
    </xf>
    <xf numFmtId="3" fontId="5" fillId="3" borderId="26" xfId="0" applyNumberFormat="1" applyFont="1" applyFill="1" applyBorder="1" applyAlignment="1">
      <alignment horizontal="center" vertical="center" wrapText="1"/>
    </xf>
    <xf numFmtId="3" fontId="4" fillId="3" borderId="0" xfId="0" applyNumberFormat="1" applyFont="1" applyFill="1" applyAlignment="1">
      <alignment horizontal="center" vertical="center" wrapText="1"/>
    </xf>
    <xf numFmtId="0" fontId="2" fillId="2" borderId="17" xfId="0" applyFont="1" applyFill="1" applyBorder="1" applyAlignment="1">
      <alignment horizontal="center" vertical="center" wrapText="1"/>
    </xf>
    <xf numFmtId="3" fontId="2" fillId="2" borderId="17" xfId="0" applyNumberFormat="1" applyFont="1" applyFill="1" applyBorder="1" applyAlignment="1">
      <alignment horizontal="center" vertical="center" wrapText="1"/>
    </xf>
    <xf numFmtId="0" fontId="6" fillId="8" borderId="0" xfId="0" applyFont="1" applyFill="1" applyAlignment="1">
      <alignment horizontal="center" vertical="center" wrapText="1"/>
    </xf>
    <xf numFmtId="3" fontId="2" fillId="2" borderId="4" xfId="0" applyNumberFormat="1" applyFont="1" applyFill="1" applyBorder="1" applyAlignment="1">
      <alignment horizontal="center" vertical="center" wrapText="1"/>
    </xf>
    <xf numFmtId="3" fontId="2" fillId="9" borderId="39" xfId="0" applyNumberFormat="1" applyFont="1" applyFill="1" applyBorder="1" applyAlignment="1">
      <alignment horizontal="center" vertical="center" wrapText="1"/>
    </xf>
    <xf numFmtId="0" fontId="2" fillId="2" borderId="9" xfId="0" applyFont="1" applyFill="1" applyBorder="1" applyAlignment="1">
      <alignment horizontal="center" vertical="center" wrapText="1"/>
    </xf>
    <xf numFmtId="3" fontId="2" fillId="2" borderId="40" xfId="0" applyNumberFormat="1" applyFont="1" applyFill="1" applyBorder="1" applyAlignment="1">
      <alignment horizontal="center" vertical="center" wrapText="1"/>
    </xf>
    <xf numFmtId="3" fontId="2" fillId="2" borderId="41" xfId="0" applyNumberFormat="1" applyFont="1" applyFill="1" applyBorder="1" applyAlignment="1">
      <alignment horizontal="center" vertical="center" wrapText="1"/>
    </xf>
    <xf numFmtId="3" fontId="2" fillId="2" borderId="42" xfId="0" applyNumberFormat="1" applyFont="1" applyFill="1" applyBorder="1" applyAlignment="1">
      <alignment horizontal="center" vertical="center" wrapText="1"/>
    </xf>
    <xf numFmtId="3" fontId="2" fillId="9" borderId="14"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readingOrder="2"/>
    </xf>
    <xf numFmtId="0" fontId="2" fillId="2" borderId="3" xfId="0" applyFont="1" applyFill="1" applyBorder="1" applyAlignment="1">
      <alignment horizontal="center" vertical="center" wrapText="1" readingOrder="2"/>
    </xf>
    <xf numFmtId="0" fontId="2" fillId="2" borderId="4" xfId="0" applyFont="1" applyFill="1" applyBorder="1" applyAlignment="1">
      <alignment horizontal="center" vertical="center" wrapText="1" readingOrder="2"/>
    </xf>
    <xf numFmtId="0" fontId="1" fillId="2" borderId="5" xfId="0" applyFont="1" applyFill="1" applyBorder="1" applyAlignment="1">
      <alignment horizontal="center" vertical="center" wrapText="1" readingOrder="2"/>
    </xf>
    <xf numFmtId="0" fontId="1" fillId="2" borderId="31" xfId="0" applyFont="1" applyFill="1" applyBorder="1" applyAlignment="1">
      <alignment horizontal="center" vertical="center" wrapText="1" readingOrder="2"/>
    </xf>
    <xf numFmtId="0" fontId="2" fillId="2" borderId="5" xfId="0" applyFont="1" applyFill="1" applyBorder="1" applyAlignment="1">
      <alignment horizontal="center" vertical="center" wrapText="1" readingOrder="2"/>
    </xf>
    <xf numFmtId="0" fontId="2" fillId="2" borderId="31" xfId="0" applyFont="1" applyFill="1" applyBorder="1" applyAlignment="1">
      <alignment horizontal="center" vertical="center" wrapText="1" readingOrder="2"/>
    </xf>
    <xf numFmtId="3" fontId="7" fillId="2" borderId="7" xfId="0" applyNumberFormat="1" applyFont="1" applyFill="1" applyBorder="1" applyAlignment="1">
      <alignment horizontal="center" vertical="center" wrapText="1"/>
    </xf>
    <xf numFmtId="3" fontId="7" fillId="2" borderId="6" xfId="0" applyNumberFormat="1" applyFont="1" applyFill="1" applyBorder="1" applyAlignment="1">
      <alignment horizontal="center" vertical="center" wrapText="1"/>
    </xf>
    <xf numFmtId="3" fontId="7" fillId="2" borderId="8" xfId="0" applyNumberFormat="1" applyFont="1" applyFill="1" applyBorder="1" applyAlignment="1">
      <alignment horizontal="center" vertical="center" wrapText="1"/>
    </xf>
    <xf numFmtId="3" fontId="5" fillId="3" borderId="7" xfId="0" applyNumberFormat="1" applyFont="1" applyFill="1" applyBorder="1" applyAlignment="1">
      <alignment horizontal="center" vertical="center" wrapText="1"/>
    </xf>
    <xf numFmtId="3" fontId="5" fillId="3" borderId="6" xfId="0" applyNumberFormat="1" applyFont="1" applyFill="1" applyBorder="1" applyAlignment="1">
      <alignment horizontal="center" vertical="center" wrapText="1"/>
    </xf>
    <xf numFmtId="3" fontId="5" fillId="3" borderId="8" xfId="0" applyNumberFormat="1" applyFont="1" applyFill="1" applyBorder="1" applyAlignment="1">
      <alignment horizontal="center" vertical="center" wrapText="1"/>
    </xf>
    <xf numFmtId="3" fontId="2" fillId="9" borderId="7" xfId="0" applyNumberFormat="1" applyFont="1" applyFill="1" applyBorder="1" applyAlignment="1">
      <alignment horizontal="center" vertical="center" wrapText="1"/>
    </xf>
    <xf numFmtId="3" fontId="2" fillId="9" borderId="6" xfId="0" applyNumberFormat="1" applyFont="1" applyFill="1" applyBorder="1" applyAlignment="1">
      <alignment horizontal="center" vertical="center" wrapText="1"/>
    </xf>
    <xf numFmtId="3" fontId="2" fillId="9" borderId="8" xfId="0" applyNumberFormat="1" applyFont="1" applyFill="1" applyBorder="1" applyAlignment="1">
      <alignment horizontal="center" vertical="center" wrapText="1"/>
    </xf>
    <xf numFmtId="3" fontId="7" fillId="2" borderId="2" xfId="0" applyNumberFormat="1" applyFont="1" applyFill="1" applyBorder="1" applyAlignment="1">
      <alignment horizontal="center" vertical="center" wrapText="1"/>
    </xf>
    <xf numFmtId="3" fontId="7" fillId="2" borderId="3" xfId="0" applyNumberFormat="1" applyFont="1" applyFill="1" applyBorder="1" applyAlignment="1">
      <alignment horizontal="center" vertical="center" wrapText="1"/>
    </xf>
    <xf numFmtId="3" fontId="7" fillId="2" borderId="19" xfId="0" applyNumberFormat="1" applyFont="1" applyFill="1" applyBorder="1" applyAlignment="1">
      <alignment horizontal="center" vertical="center" wrapText="1"/>
    </xf>
    <xf numFmtId="3" fontId="5" fillId="3" borderId="2"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3" fontId="5" fillId="3" borderId="19" xfId="0" applyNumberFormat="1" applyFont="1" applyFill="1" applyBorder="1" applyAlignment="1">
      <alignment horizontal="center" vertical="center" wrapText="1"/>
    </xf>
    <xf numFmtId="3" fontId="2" fillId="9" borderId="2" xfId="0" applyNumberFormat="1" applyFont="1" applyFill="1" applyBorder="1" applyAlignment="1">
      <alignment horizontal="center" vertical="center" wrapText="1"/>
    </xf>
    <xf numFmtId="3" fontId="2" fillId="9" borderId="3" xfId="0" applyNumberFormat="1" applyFont="1" applyFill="1" applyBorder="1" applyAlignment="1">
      <alignment horizontal="center" vertical="center" wrapText="1"/>
    </xf>
    <xf numFmtId="3" fontId="2" fillId="9" borderId="19" xfId="0" applyNumberFormat="1" applyFont="1" applyFill="1" applyBorder="1" applyAlignment="1">
      <alignment horizontal="center" vertical="center" wrapText="1"/>
    </xf>
    <xf numFmtId="3" fontId="7" fillId="2" borderId="4" xfId="0" applyNumberFormat="1" applyFont="1" applyFill="1" applyBorder="1" applyAlignment="1">
      <alignment horizontal="center" vertical="center" wrapText="1"/>
    </xf>
    <xf numFmtId="3" fontId="5" fillId="3" borderId="35" xfId="0" applyNumberFormat="1" applyFont="1" applyFill="1" applyBorder="1" applyAlignment="1">
      <alignment horizontal="center" vertical="center" wrapText="1"/>
    </xf>
    <xf numFmtId="3" fontId="5" fillId="3" borderId="34" xfId="0" applyNumberFormat="1" applyFont="1" applyFill="1" applyBorder="1" applyAlignment="1">
      <alignment horizontal="center" vertical="center" wrapText="1"/>
    </xf>
    <xf numFmtId="3" fontId="5" fillId="3" borderId="4" xfId="0" applyNumberFormat="1" applyFont="1" applyFill="1" applyBorder="1" applyAlignment="1">
      <alignment horizontal="center" vertical="center" wrapText="1"/>
    </xf>
    <xf numFmtId="3" fontId="2" fillId="9" borderId="4" xfId="0" applyNumberFormat="1" applyFont="1" applyFill="1" applyBorder="1" applyAlignment="1">
      <alignment horizontal="center" vertical="center" wrapText="1"/>
    </xf>
    <xf numFmtId="3" fontId="7" fillId="2" borderId="18" xfId="0" applyNumberFormat="1"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1016001</xdr:colOff>
      <xdr:row>0</xdr:row>
      <xdr:rowOff>301625</xdr:rowOff>
    </xdr:from>
    <xdr:ext cx="560035" cy="633816"/>
    <xdr:pic>
      <xdr:nvPicPr>
        <xdr:cNvPr id="6" name="Picture 5">
          <a:extLst>
            <a:ext uri="{FF2B5EF4-FFF2-40B4-BE49-F238E27FC236}">
              <a16:creationId xmlns:a16="http://schemas.microsoft.com/office/drawing/2014/main" id="{45852E53-8A55-4BAB-80A2-77F53F24E32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473964" y="301625"/>
          <a:ext cx="560035" cy="633816"/>
        </a:xfrm>
        <a:prstGeom prst="rect">
          <a:avLst/>
        </a:prstGeom>
      </xdr:spPr>
    </xdr:pic>
    <xdr:clientData/>
  </xdr:oneCellAnchor>
  <xdr:oneCellAnchor>
    <xdr:from>
      <xdr:col>5</xdr:col>
      <xdr:colOff>1004536</xdr:colOff>
      <xdr:row>19</xdr:row>
      <xdr:rowOff>0</xdr:rowOff>
    </xdr:from>
    <xdr:ext cx="560035" cy="633816"/>
    <xdr:pic>
      <xdr:nvPicPr>
        <xdr:cNvPr id="41" name="Picture 40">
          <a:extLst>
            <a:ext uri="{FF2B5EF4-FFF2-40B4-BE49-F238E27FC236}">
              <a16:creationId xmlns:a16="http://schemas.microsoft.com/office/drawing/2014/main" id="{A58E1528-D04E-4AD9-A63A-778F9C5720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72929" y="6635750"/>
          <a:ext cx="560035" cy="633816"/>
        </a:xfrm>
        <a:prstGeom prst="rect">
          <a:avLst/>
        </a:prstGeom>
      </xdr:spPr>
    </xdr:pic>
    <xdr:clientData/>
  </xdr:oneCellAnchor>
  <xdr:oneCellAnchor>
    <xdr:from>
      <xdr:col>5</xdr:col>
      <xdr:colOff>1016000</xdr:colOff>
      <xdr:row>52</xdr:row>
      <xdr:rowOff>0</xdr:rowOff>
    </xdr:from>
    <xdr:ext cx="560035" cy="633816"/>
    <xdr:pic>
      <xdr:nvPicPr>
        <xdr:cNvPr id="42" name="Picture 41">
          <a:extLst>
            <a:ext uri="{FF2B5EF4-FFF2-40B4-BE49-F238E27FC236}">
              <a16:creationId xmlns:a16="http://schemas.microsoft.com/office/drawing/2014/main" id="{D49E3806-F6E9-4CBC-82C6-8C09D28D45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61465" y="18002250"/>
          <a:ext cx="560035" cy="633816"/>
        </a:xfrm>
        <a:prstGeom prst="rect">
          <a:avLst/>
        </a:prstGeom>
      </xdr:spPr>
    </xdr:pic>
    <xdr:clientData/>
  </xdr:oneCellAnchor>
  <xdr:oneCellAnchor>
    <xdr:from>
      <xdr:col>7</xdr:col>
      <xdr:colOff>1016000</xdr:colOff>
      <xdr:row>85</xdr:row>
      <xdr:rowOff>0</xdr:rowOff>
    </xdr:from>
    <xdr:ext cx="560035" cy="633816"/>
    <xdr:pic>
      <xdr:nvPicPr>
        <xdr:cNvPr id="43" name="Picture 42">
          <a:extLst>
            <a:ext uri="{FF2B5EF4-FFF2-40B4-BE49-F238E27FC236}">
              <a16:creationId xmlns:a16="http://schemas.microsoft.com/office/drawing/2014/main" id="{720FC485-18AB-40AD-9514-46E6F41D8C9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86465" y="28940125"/>
          <a:ext cx="560035" cy="633816"/>
        </a:xfrm>
        <a:prstGeom prst="rect">
          <a:avLst/>
        </a:prstGeom>
      </xdr:spPr>
    </xdr:pic>
    <xdr:clientData/>
  </xdr:oneCellAnchor>
  <xdr:oneCellAnchor>
    <xdr:from>
      <xdr:col>6</xdr:col>
      <xdr:colOff>1016000</xdr:colOff>
      <xdr:row>118</xdr:row>
      <xdr:rowOff>0</xdr:rowOff>
    </xdr:from>
    <xdr:ext cx="560035" cy="633816"/>
    <xdr:pic>
      <xdr:nvPicPr>
        <xdr:cNvPr id="44" name="Picture 43">
          <a:extLst>
            <a:ext uri="{FF2B5EF4-FFF2-40B4-BE49-F238E27FC236}">
              <a16:creationId xmlns:a16="http://schemas.microsoft.com/office/drawing/2014/main" id="{EF7BF20F-9050-47BF-8EE0-8208096E6E2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473965" y="39973250"/>
          <a:ext cx="560035" cy="633816"/>
        </a:xfrm>
        <a:prstGeom prst="rect">
          <a:avLst/>
        </a:prstGeom>
      </xdr:spPr>
    </xdr:pic>
    <xdr:clientData/>
  </xdr:oneCellAnchor>
  <xdr:oneCellAnchor>
    <xdr:from>
      <xdr:col>10</xdr:col>
      <xdr:colOff>1016000</xdr:colOff>
      <xdr:row>151</xdr:row>
      <xdr:rowOff>0</xdr:rowOff>
    </xdr:from>
    <xdr:ext cx="560035" cy="633816"/>
    <xdr:pic>
      <xdr:nvPicPr>
        <xdr:cNvPr id="45" name="Picture 44">
          <a:extLst>
            <a:ext uri="{FF2B5EF4-FFF2-40B4-BE49-F238E27FC236}">
              <a16:creationId xmlns:a16="http://schemas.microsoft.com/office/drawing/2014/main" id="{37DE1ACE-F35E-488F-B8F8-90E09E3E5D6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23965" y="50895250"/>
          <a:ext cx="560035" cy="633816"/>
        </a:xfrm>
        <a:prstGeom prst="rect">
          <a:avLst/>
        </a:prstGeom>
      </xdr:spPr>
    </xdr:pic>
    <xdr:clientData/>
  </xdr:oneCellAnchor>
  <xdr:oneCellAnchor>
    <xdr:from>
      <xdr:col>14</xdr:col>
      <xdr:colOff>1016000</xdr:colOff>
      <xdr:row>184</xdr:row>
      <xdr:rowOff>0</xdr:rowOff>
    </xdr:from>
    <xdr:ext cx="560035" cy="633816"/>
    <xdr:pic>
      <xdr:nvPicPr>
        <xdr:cNvPr id="46" name="Picture 45">
          <a:extLst>
            <a:ext uri="{FF2B5EF4-FFF2-40B4-BE49-F238E27FC236}">
              <a16:creationId xmlns:a16="http://schemas.microsoft.com/office/drawing/2014/main" id="{63B82BC0-0F85-4D56-9F9E-3331D58BB4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73965" y="61864875"/>
          <a:ext cx="560035" cy="633816"/>
        </a:xfrm>
        <a:prstGeom prst="rect">
          <a:avLst/>
        </a:prstGeom>
      </xdr:spPr>
    </xdr:pic>
    <xdr:clientData/>
  </xdr:oneCellAnchor>
  <xdr:oneCellAnchor>
    <xdr:from>
      <xdr:col>7</xdr:col>
      <xdr:colOff>1016000</xdr:colOff>
      <xdr:row>217</xdr:row>
      <xdr:rowOff>0</xdr:rowOff>
    </xdr:from>
    <xdr:ext cx="560035" cy="633816"/>
    <xdr:pic>
      <xdr:nvPicPr>
        <xdr:cNvPr id="47" name="Picture 46">
          <a:extLst>
            <a:ext uri="{FF2B5EF4-FFF2-40B4-BE49-F238E27FC236}">
              <a16:creationId xmlns:a16="http://schemas.microsoft.com/office/drawing/2014/main" id="{64734776-6D2B-46D2-A79A-D9943B819B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86465" y="72802750"/>
          <a:ext cx="560035" cy="633816"/>
        </a:xfrm>
        <a:prstGeom prst="rect">
          <a:avLst/>
        </a:prstGeom>
      </xdr:spPr>
    </xdr:pic>
    <xdr:clientData/>
  </xdr:oneCellAnchor>
  <xdr:oneCellAnchor>
    <xdr:from>
      <xdr:col>7</xdr:col>
      <xdr:colOff>1031875</xdr:colOff>
      <xdr:row>235</xdr:row>
      <xdr:rowOff>0</xdr:rowOff>
    </xdr:from>
    <xdr:ext cx="560035" cy="633816"/>
    <xdr:pic>
      <xdr:nvPicPr>
        <xdr:cNvPr id="48" name="Picture 47">
          <a:extLst>
            <a:ext uri="{FF2B5EF4-FFF2-40B4-BE49-F238E27FC236}">
              <a16:creationId xmlns:a16="http://schemas.microsoft.com/office/drawing/2014/main" id="{E8DFA63B-4449-49A2-9DA2-F9171B845D5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70590" y="79041625"/>
          <a:ext cx="560035" cy="633816"/>
        </a:xfrm>
        <a:prstGeom prst="rect">
          <a:avLst/>
        </a:prstGeom>
      </xdr:spPr>
    </xdr:pic>
    <xdr:clientData/>
  </xdr:oneCellAnchor>
  <xdr:oneCellAnchor>
    <xdr:from>
      <xdr:col>7</xdr:col>
      <xdr:colOff>1016000</xdr:colOff>
      <xdr:row>243</xdr:row>
      <xdr:rowOff>301625</xdr:rowOff>
    </xdr:from>
    <xdr:ext cx="560035" cy="633816"/>
    <xdr:pic>
      <xdr:nvPicPr>
        <xdr:cNvPr id="49" name="Picture 48">
          <a:extLst>
            <a:ext uri="{FF2B5EF4-FFF2-40B4-BE49-F238E27FC236}">
              <a16:creationId xmlns:a16="http://schemas.microsoft.com/office/drawing/2014/main" id="{3655950E-2DAB-4EE3-B275-20A59F80CB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86465" y="82248375"/>
          <a:ext cx="560035" cy="633816"/>
        </a:xfrm>
        <a:prstGeom prst="rect">
          <a:avLst/>
        </a:prstGeom>
      </xdr:spPr>
    </xdr:pic>
    <xdr:clientData/>
  </xdr:oneCellAnchor>
  <xdr:oneCellAnchor>
    <xdr:from>
      <xdr:col>5</xdr:col>
      <xdr:colOff>1016000</xdr:colOff>
      <xdr:row>289</xdr:row>
      <xdr:rowOff>0</xdr:rowOff>
    </xdr:from>
    <xdr:ext cx="560035" cy="633816"/>
    <xdr:pic>
      <xdr:nvPicPr>
        <xdr:cNvPr id="50" name="Picture 49">
          <a:extLst>
            <a:ext uri="{FF2B5EF4-FFF2-40B4-BE49-F238E27FC236}">
              <a16:creationId xmlns:a16="http://schemas.microsoft.com/office/drawing/2014/main" id="{8A309245-AF9D-40BE-9F02-FB45E259F48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61465" y="99250500"/>
          <a:ext cx="560035" cy="633816"/>
        </a:xfrm>
        <a:prstGeom prst="rect">
          <a:avLst/>
        </a:prstGeom>
      </xdr:spPr>
    </xdr:pic>
    <xdr:clientData/>
  </xdr:oneCellAnchor>
  <xdr:oneCellAnchor>
    <xdr:from>
      <xdr:col>7</xdr:col>
      <xdr:colOff>1016000</xdr:colOff>
      <xdr:row>279</xdr:row>
      <xdr:rowOff>0</xdr:rowOff>
    </xdr:from>
    <xdr:ext cx="560035" cy="633816"/>
    <xdr:pic>
      <xdr:nvPicPr>
        <xdr:cNvPr id="51" name="Picture 50">
          <a:extLst>
            <a:ext uri="{FF2B5EF4-FFF2-40B4-BE49-F238E27FC236}">
              <a16:creationId xmlns:a16="http://schemas.microsoft.com/office/drawing/2014/main" id="{F1D2AECC-5923-4776-9169-0477C1AE03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86465" y="95361125"/>
          <a:ext cx="560035" cy="633816"/>
        </a:xfrm>
        <a:prstGeom prst="rect">
          <a:avLst/>
        </a:prstGeom>
      </xdr:spPr>
    </xdr:pic>
    <xdr:clientData/>
  </xdr:oneCellAnchor>
  <xdr:oneCellAnchor>
    <xdr:from>
      <xdr:col>7</xdr:col>
      <xdr:colOff>1031875</xdr:colOff>
      <xdr:row>265</xdr:row>
      <xdr:rowOff>0</xdr:rowOff>
    </xdr:from>
    <xdr:ext cx="560035" cy="633816"/>
    <xdr:pic>
      <xdr:nvPicPr>
        <xdr:cNvPr id="52" name="Picture 51">
          <a:extLst>
            <a:ext uri="{FF2B5EF4-FFF2-40B4-BE49-F238E27FC236}">
              <a16:creationId xmlns:a16="http://schemas.microsoft.com/office/drawing/2014/main" id="{43BCEC8A-5D57-4B15-A1BC-1EAC6BA0E26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70590" y="90281125"/>
          <a:ext cx="560035" cy="633816"/>
        </a:xfrm>
        <a:prstGeom prst="rect">
          <a:avLst/>
        </a:prstGeom>
      </xdr:spPr>
    </xdr:pic>
    <xdr:clientData/>
  </xdr:oneCellAnchor>
  <xdr:oneCellAnchor>
    <xdr:from>
      <xdr:col>7</xdr:col>
      <xdr:colOff>1016000</xdr:colOff>
      <xdr:row>255</xdr:row>
      <xdr:rowOff>0</xdr:rowOff>
    </xdr:from>
    <xdr:ext cx="560035" cy="633816"/>
    <xdr:pic>
      <xdr:nvPicPr>
        <xdr:cNvPr id="53" name="Picture 52">
          <a:extLst>
            <a:ext uri="{FF2B5EF4-FFF2-40B4-BE49-F238E27FC236}">
              <a16:creationId xmlns:a16="http://schemas.microsoft.com/office/drawing/2014/main" id="{E7A67394-02C5-4A51-AE0D-E32B935FCA6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86465" y="86375875"/>
          <a:ext cx="560035" cy="633816"/>
        </a:xfrm>
        <a:prstGeom prst="rect">
          <a:avLst/>
        </a:prstGeom>
      </xdr:spPr>
    </xdr:pic>
    <xdr:clientData/>
  </xdr:oneCellAnchor>
  <xdr:oneCellAnchor>
    <xdr:from>
      <xdr:col>6</xdr:col>
      <xdr:colOff>1000125</xdr:colOff>
      <xdr:row>325</xdr:row>
      <xdr:rowOff>0</xdr:rowOff>
    </xdr:from>
    <xdr:ext cx="560035" cy="633816"/>
    <xdr:pic>
      <xdr:nvPicPr>
        <xdr:cNvPr id="54" name="Picture 53">
          <a:extLst>
            <a:ext uri="{FF2B5EF4-FFF2-40B4-BE49-F238E27FC236}">
              <a16:creationId xmlns:a16="http://schemas.microsoft.com/office/drawing/2014/main" id="{C08E0BBC-B214-4C5B-ADF6-19561F52350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489840" y="112093375"/>
          <a:ext cx="560035" cy="633816"/>
        </a:xfrm>
        <a:prstGeom prst="rect">
          <a:avLst/>
        </a:prstGeom>
      </xdr:spPr>
    </xdr:pic>
    <xdr:clientData/>
  </xdr:oneCellAnchor>
  <xdr:oneCellAnchor>
    <xdr:from>
      <xdr:col>7</xdr:col>
      <xdr:colOff>1031875</xdr:colOff>
      <xdr:row>307</xdr:row>
      <xdr:rowOff>0</xdr:rowOff>
    </xdr:from>
    <xdr:ext cx="560035" cy="633816"/>
    <xdr:pic>
      <xdr:nvPicPr>
        <xdr:cNvPr id="55" name="Picture 54">
          <a:extLst>
            <a:ext uri="{FF2B5EF4-FFF2-40B4-BE49-F238E27FC236}">
              <a16:creationId xmlns:a16="http://schemas.microsoft.com/office/drawing/2014/main" id="{E1939106-95ED-4293-9142-9CE72AD99E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70590" y="105616375"/>
          <a:ext cx="560035" cy="633816"/>
        </a:xfrm>
        <a:prstGeom prst="rect">
          <a:avLst/>
        </a:prstGeom>
      </xdr:spPr>
    </xdr:pic>
    <xdr:clientData/>
  </xdr:oneCellAnchor>
  <xdr:oneCellAnchor>
    <xdr:from>
      <xdr:col>10</xdr:col>
      <xdr:colOff>1031875</xdr:colOff>
      <xdr:row>343</xdr:row>
      <xdr:rowOff>0</xdr:rowOff>
    </xdr:from>
    <xdr:ext cx="560035" cy="633816"/>
    <xdr:pic>
      <xdr:nvPicPr>
        <xdr:cNvPr id="56" name="Picture 55">
          <a:extLst>
            <a:ext uri="{FF2B5EF4-FFF2-40B4-BE49-F238E27FC236}">
              <a16:creationId xmlns:a16="http://schemas.microsoft.com/office/drawing/2014/main" id="{510F9D95-28D0-43D5-B63E-0B8BDC21473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08090" y="118411625"/>
          <a:ext cx="560035" cy="633816"/>
        </a:xfrm>
        <a:prstGeom prst="rect">
          <a:avLst/>
        </a:prstGeom>
      </xdr:spPr>
    </xdr:pic>
    <xdr:clientData/>
  </xdr:oneCellAnchor>
  <xdr:oneCellAnchor>
    <xdr:from>
      <xdr:col>5</xdr:col>
      <xdr:colOff>984250</xdr:colOff>
      <xdr:row>390</xdr:row>
      <xdr:rowOff>0</xdr:rowOff>
    </xdr:from>
    <xdr:ext cx="560035" cy="633816"/>
    <xdr:pic>
      <xdr:nvPicPr>
        <xdr:cNvPr id="57" name="Picture 56">
          <a:extLst>
            <a:ext uri="{FF2B5EF4-FFF2-40B4-BE49-F238E27FC236}">
              <a16:creationId xmlns:a16="http://schemas.microsoft.com/office/drawing/2014/main" id="{C62E84A8-E05B-429E-A059-918C769728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93215" y="135064500"/>
          <a:ext cx="560035" cy="633816"/>
        </a:xfrm>
        <a:prstGeom prst="rect">
          <a:avLst/>
        </a:prstGeom>
      </xdr:spPr>
    </xdr:pic>
    <xdr:clientData/>
  </xdr:oneCellAnchor>
  <xdr:oneCellAnchor>
    <xdr:from>
      <xdr:col>5</xdr:col>
      <xdr:colOff>1047750</xdr:colOff>
      <xdr:row>379</xdr:row>
      <xdr:rowOff>0</xdr:rowOff>
    </xdr:from>
    <xdr:ext cx="560035" cy="633816"/>
    <xdr:pic>
      <xdr:nvPicPr>
        <xdr:cNvPr id="58" name="Picture 57">
          <a:extLst>
            <a:ext uri="{FF2B5EF4-FFF2-40B4-BE49-F238E27FC236}">
              <a16:creationId xmlns:a16="http://schemas.microsoft.com/office/drawing/2014/main" id="{376B9CFC-9C81-44DA-A1FB-EE778E1CB5E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29715" y="131032250"/>
          <a:ext cx="560035" cy="633816"/>
        </a:xfrm>
        <a:prstGeom prst="rect">
          <a:avLst/>
        </a:prstGeom>
      </xdr:spPr>
    </xdr:pic>
    <xdr:clientData/>
  </xdr:oneCellAnchor>
  <xdr:oneCellAnchor>
    <xdr:from>
      <xdr:col>6</xdr:col>
      <xdr:colOff>1031875</xdr:colOff>
      <xdr:row>361</xdr:row>
      <xdr:rowOff>0</xdr:rowOff>
    </xdr:from>
    <xdr:ext cx="560035" cy="633816"/>
    <xdr:pic>
      <xdr:nvPicPr>
        <xdr:cNvPr id="59" name="Picture 58">
          <a:extLst>
            <a:ext uri="{FF2B5EF4-FFF2-40B4-BE49-F238E27FC236}">
              <a16:creationId xmlns:a16="http://schemas.microsoft.com/office/drawing/2014/main" id="{E5D5F6D9-CDBC-4D25-82F3-1BADEF102C0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458090" y="124587000"/>
          <a:ext cx="560035" cy="633816"/>
        </a:xfrm>
        <a:prstGeom prst="rect">
          <a:avLst/>
        </a:prstGeom>
      </xdr:spPr>
    </xdr:pic>
    <xdr:clientData/>
  </xdr:oneCellAnchor>
  <xdr:oneCellAnchor>
    <xdr:from>
      <xdr:col>7</xdr:col>
      <xdr:colOff>1031875</xdr:colOff>
      <xdr:row>434</xdr:row>
      <xdr:rowOff>0</xdr:rowOff>
    </xdr:from>
    <xdr:ext cx="560035" cy="633816"/>
    <xdr:pic>
      <xdr:nvPicPr>
        <xdr:cNvPr id="60" name="Picture 59">
          <a:extLst>
            <a:ext uri="{FF2B5EF4-FFF2-40B4-BE49-F238E27FC236}">
              <a16:creationId xmlns:a16="http://schemas.microsoft.com/office/drawing/2014/main" id="{D7C57CB8-D57D-4711-9953-B1969205609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70590" y="151860250"/>
          <a:ext cx="560035" cy="633816"/>
        </a:xfrm>
        <a:prstGeom prst="rect">
          <a:avLst/>
        </a:prstGeom>
      </xdr:spPr>
    </xdr:pic>
    <xdr:clientData/>
  </xdr:oneCellAnchor>
  <xdr:oneCellAnchor>
    <xdr:from>
      <xdr:col>7</xdr:col>
      <xdr:colOff>1031875</xdr:colOff>
      <xdr:row>424</xdr:row>
      <xdr:rowOff>0</xdr:rowOff>
    </xdr:from>
    <xdr:ext cx="560035" cy="633816"/>
    <xdr:pic>
      <xdr:nvPicPr>
        <xdr:cNvPr id="80" name="Picture 79">
          <a:extLst>
            <a:ext uri="{FF2B5EF4-FFF2-40B4-BE49-F238E27FC236}">
              <a16:creationId xmlns:a16="http://schemas.microsoft.com/office/drawing/2014/main" id="{1202AFD5-7E53-4CC2-AD72-98F6751607F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70590" y="147764500"/>
          <a:ext cx="560035" cy="633816"/>
        </a:xfrm>
        <a:prstGeom prst="rect">
          <a:avLst/>
        </a:prstGeom>
      </xdr:spPr>
    </xdr:pic>
    <xdr:clientData/>
  </xdr:oneCellAnchor>
  <xdr:oneCellAnchor>
    <xdr:from>
      <xdr:col>5</xdr:col>
      <xdr:colOff>1000125</xdr:colOff>
      <xdr:row>414</xdr:row>
      <xdr:rowOff>15875</xdr:rowOff>
    </xdr:from>
    <xdr:ext cx="560035" cy="633816"/>
    <xdr:pic>
      <xdr:nvPicPr>
        <xdr:cNvPr id="82" name="Picture 81">
          <a:extLst>
            <a:ext uri="{FF2B5EF4-FFF2-40B4-BE49-F238E27FC236}">
              <a16:creationId xmlns:a16="http://schemas.microsoft.com/office/drawing/2014/main" id="{B0451927-481F-4449-935C-D22A1C3B08C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77340" y="143986250"/>
          <a:ext cx="560035" cy="633816"/>
        </a:xfrm>
        <a:prstGeom prst="rect">
          <a:avLst/>
        </a:prstGeom>
      </xdr:spPr>
    </xdr:pic>
    <xdr:clientData/>
  </xdr:oneCellAnchor>
  <xdr:oneCellAnchor>
    <xdr:from>
      <xdr:col>5</xdr:col>
      <xdr:colOff>1016000</xdr:colOff>
      <xdr:row>400</xdr:row>
      <xdr:rowOff>0</xdr:rowOff>
    </xdr:from>
    <xdr:ext cx="560035" cy="633816"/>
    <xdr:pic>
      <xdr:nvPicPr>
        <xdr:cNvPr id="84" name="Picture 83">
          <a:extLst>
            <a:ext uri="{FF2B5EF4-FFF2-40B4-BE49-F238E27FC236}">
              <a16:creationId xmlns:a16="http://schemas.microsoft.com/office/drawing/2014/main" id="{785D80FA-F28A-46D2-9093-EA8240C4D9D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61465" y="138795125"/>
          <a:ext cx="560035" cy="633816"/>
        </a:xfrm>
        <a:prstGeom prst="rect">
          <a:avLst/>
        </a:prstGeom>
      </xdr:spPr>
    </xdr:pic>
    <xdr:clientData/>
  </xdr:oneCellAnchor>
  <xdr:oneCellAnchor>
    <xdr:from>
      <xdr:col>6</xdr:col>
      <xdr:colOff>1031875</xdr:colOff>
      <xdr:row>472</xdr:row>
      <xdr:rowOff>0</xdr:rowOff>
    </xdr:from>
    <xdr:ext cx="560035" cy="633816"/>
    <xdr:pic>
      <xdr:nvPicPr>
        <xdr:cNvPr id="85" name="Picture 84">
          <a:extLst>
            <a:ext uri="{FF2B5EF4-FFF2-40B4-BE49-F238E27FC236}">
              <a16:creationId xmlns:a16="http://schemas.microsoft.com/office/drawing/2014/main" id="{6236A687-2113-4B87-AF6F-C75ACEC0E2E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458090" y="165877875"/>
          <a:ext cx="560035" cy="633816"/>
        </a:xfrm>
        <a:prstGeom prst="rect">
          <a:avLst/>
        </a:prstGeom>
      </xdr:spPr>
    </xdr:pic>
    <xdr:clientData/>
  </xdr:oneCellAnchor>
  <xdr:oneCellAnchor>
    <xdr:from>
      <xdr:col>6</xdr:col>
      <xdr:colOff>1000125</xdr:colOff>
      <xdr:row>458</xdr:row>
      <xdr:rowOff>0</xdr:rowOff>
    </xdr:from>
    <xdr:ext cx="560035" cy="633816"/>
    <xdr:pic>
      <xdr:nvPicPr>
        <xdr:cNvPr id="86" name="Picture 85">
          <a:extLst>
            <a:ext uri="{FF2B5EF4-FFF2-40B4-BE49-F238E27FC236}">
              <a16:creationId xmlns:a16="http://schemas.microsoft.com/office/drawing/2014/main" id="{5A1C5C3E-A8E9-4F66-B405-31BE4DF2CE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489840" y="160988375"/>
          <a:ext cx="560035" cy="633816"/>
        </a:xfrm>
        <a:prstGeom prst="rect">
          <a:avLst/>
        </a:prstGeom>
      </xdr:spPr>
    </xdr:pic>
    <xdr:clientData/>
  </xdr:oneCellAnchor>
  <xdr:oneCellAnchor>
    <xdr:from>
      <xdr:col>7</xdr:col>
      <xdr:colOff>1016000</xdr:colOff>
      <xdr:row>448</xdr:row>
      <xdr:rowOff>0</xdr:rowOff>
    </xdr:from>
    <xdr:ext cx="560035" cy="633816"/>
    <xdr:pic>
      <xdr:nvPicPr>
        <xdr:cNvPr id="87" name="Picture 86">
          <a:extLst>
            <a:ext uri="{FF2B5EF4-FFF2-40B4-BE49-F238E27FC236}">
              <a16:creationId xmlns:a16="http://schemas.microsoft.com/office/drawing/2014/main" id="{0B0D4961-C7D6-4201-A439-F60D479654D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86465" y="157083125"/>
          <a:ext cx="560035" cy="633816"/>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coptichistory.org/untitled_939.htm" TargetMode="External"/><Relationship Id="rId18" Type="http://schemas.openxmlformats.org/officeDocument/2006/relationships/hyperlink" Target="https://eipr.org/sites/default/files/reports/pdf/FRBQ_Ap__Jun_08_AR.pdf" TargetMode="External"/><Relationship Id="rId26" Type="http://schemas.openxmlformats.org/officeDocument/2006/relationships/hyperlink" Target="https://eipr.org/sites/default/files/reports/pdf/FRBQ_Oct__Dec_08_AR.pdf" TargetMode="External"/><Relationship Id="rId39" Type="http://schemas.openxmlformats.org/officeDocument/2006/relationships/hyperlink" Target="https://eipr.org/sites/default/files/reports/pdf/FRBQ_Jul__Sep_08_AR.pdf" TargetMode="External"/><Relationship Id="rId21" Type="http://schemas.openxmlformats.org/officeDocument/2006/relationships/hyperlink" Target="https://eipr.org/sites/default/files/reports/pdf/FRBQ_Ap__Jun_08_AR.pdf" TargetMode="External"/><Relationship Id="rId34" Type="http://schemas.openxmlformats.org/officeDocument/2006/relationships/hyperlink" Target="https://eipr.org/sites/default/files/reports/pdf/FRBQ_Oct__Dec_08_AR.pdf" TargetMode="External"/><Relationship Id="rId42" Type="http://schemas.openxmlformats.org/officeDocument/2006/relationships/hyperlink" Target="https://eipr.org/sites/default/files/reports/pdf/Sectarian_Violence_inTwoYears_Ar.pdf" TargetMode="External"/><Relationship Id="rId47" Type="http://schemas.openxmlformats.org/officeDocument/2006/relationships/hyperlink" Target="https://www.youm7.com/story/2009/1/3/%D8%AD%D8%A8%D8%B3-%D9%85%D8%B3%D9%8A%D8%AD%D9%89-%D9%81%D9%89-%D8%A3%D8%AD%D8%AF%D8%A7%D8%AB-%D8%A7%D9%84%D9%81%D8%AA%D9%86%D9%87-%D8%A8%D8%A5%D8%B3%D9%86%D8%A7/60960" TargetMode="External"/><Relationship Id="rId50" Type="http://schemas.openxmlformats.org/officeDocument/2006/relationships/hyperlink" Target="https://www.copts-united.com/article.php?I=3&amp;A=32" TargetMode="External"/><Relationship Id="rId7" Type="http://schemas.openxmlformats.org/officeDocument/2006/relationships/hyperlink" Target="https://www.coptichistory.org/new_page_5197.htm" TargetMode="External"/><Relationship Id="rId2" Type="http://schemas.openxmlformats.org/officeDocument/2006/relationships/hyperlink" Target="https://www.alquds.co.uk/%D8%A7%D8%B3%D8%AA%D9%85%D8%B1%D8%A7%D8%B1-%D8%A7%D9%84%D8%AA%D8%AD%D9%82%D9%8A%D9%82%D8%A7%D8%AA-%D9%85%D8%B9-%D9%85%D9%87%D8%A7%D8%AC%D9%85%D9%8A-%D9%85%D8%AD%D9%84-%D8%A7%D9%84%D8%B0%D9%87%D8%A8/" TargetMode="External"/><Relationship Id="rId16" Type="http://schemas.openxmlformats.org/officeDocument/2006/relationships/hyperlink" Target="https://eipr.org/sites/default/files/reports/pdf/FRBQ_Ap__Jun_08_AR.pdf" TargetMode="External"/><Relationship Id="rId29" Type="http://schemas.openxmlformats.org/officeDocument/2006/relationships/hyperlink" Target="https://eipr.org/sites/default/files/reports/pdf/FRBQ_Oct__Dec_08_AR.pdf" TargetMode="External"/><Relationship Id="rId11" Type="http://schemas.openxmlformats.org/officeDocument/2006/relationships/hyperlink" Target="https://www.coptichistory.org/new_page_7164.htm" TargetMode="External"/><Relationship Id="rId24" Type="http://schemas.openxmlformats.org/officeDocument/2006/relationships/hyperlink" Target="https://eipr.org/sites/default/files/reports/pdf/FRBQ_Oct__Dec_08_AR.pdf" TargetMode="External"/><Relationship Id="rId32" Type="http://schemas.openxmlformats.org/officeDocument/2006/relationships/hyperlink" Target="https://eipr.org/sites/default/files/reports/pdf/FRBQ_Oct__Dec_08_AR.pdf" TargetMode="External"/><Relationship Id="rId37" Type="http://schemas.openxmlformats.org/officeDocument/2006/relationships/hyperlink" Target="https://eipr.org/sites/default/files/reports/pdf/FRBQ_Jul__Sep_08_AR.pdf" TargetMode="External"/><Relationship Id="rId40" Type="http://schemas.openxmlformats.org/officeDocument/2006/relationships/hyperlink" Target="https://eipr.org/sites/default/files/reports/pdf/FRBQ_Jul__Sep_08_AR.pdf" TargetMode="External"/><Relationship Id="rId45" Type="http://schemas.openxmlformats.org/officeDocument/2006/relationships/hyperlink" Target="https://www.youm7.com/story/2008/10/23/%D8%A7%D9%84%D8%B3%D9%8A%D8%B7%D8%B1%D8%A9-%D8%B9%D9%84%D9%89-%D9%81%D8%AA%D9%86%D8%A9-%D8%B7%D8%A7%D8%A6%D9%81%D9%8A%D8%A9-%D8%A8%D9%83%D9%81%D8%B1-%D8%A7%D9%84%D8%B4%D9%8A%D8%AE/46109" TargetMode="External"/><Relationship Id="rId5" Type="http://schemas.openxmlformats.org/officeDocument/2006/relationships/hyperlink" Target="https://www.alwatanvoice.com/arabic/news/2008/06/04/129136.html" TargetMode="External"/><Relationship Id="rId15" Type="http://schemas.openxmlformats.org/officeDocument/2006/relationships/hyperlink" Target="https://eipr.org/sites/default/files/reports/pdf/FRBQ_Ap__Jun_08_AR.pdf" TargetMode="External"/><Relationship Id="rId23" Type="http://schemas.openxmlformats.org/officeDocument/2006/relationships/hyperlink" Target="https://eipr.org/sites/default/files/reports/pdf/FRBQ_Ap__Jun_08_AR.pdf" TargetMode="External"/><Relationship Id="rId28" Type="http://schemas.openxmlformats.org/officeDocument/2006/relationships/hyperlink" Target="https://eipr.org/sites/default/files/reports/pdf/FRBQ_Oct__Dec_08_AR.pdf" TargetMode="External"/><Relationship Id="rId36" Type="http://schemas.openxmlformats.org/officeDocument/2006/relationships/hyperlink" Target="https://eipr.org/sites/default/files/reports/pdf/FRBQ_Jul__Sep_08_AR.pdf" TargetMode="External"/><Relationship Id="rId49" Type="http://schemas.openxmlformats.org/officeDocument/2006/relationships/hyperlink" Target="https://www.youm7.com/story/2009/4/13/%D8%A7%D9%84%D8%A3%D9%85%D9%86-%D9%8A%D8%AD%D8%A8%D8%B7-%D9%81%D8%AA%D9%86%D8%A9-%D8%B7%D8%A7%D8%A6%D9%81%D9%8A%D8%A9-%D9%81%D9%89-%D8%A7%D9%84%D8%AF%D9%82%D9%87%D9%84%D9%8A%D8%A9/88755" TargetMode="External"/><Relationship Id="rId10" Type="http://schemas.openxmlformats.org/officeDocument/2006/relationships/hyperlink" Target="https://www.dailymotion.com/video/x76896" TargetMode="External"/><Relationship Id="rId19" Type="http://schemas.openxmlformats.org/officeDocument/2006/relationships/hyperlink" Target="https://eipr.org/sites/default/files/reports/pdf/FRBQ_Ap__Jun_08_AR.pdf" TargetMode="External"/><Relationship Id="rId31" Type="http://schemas.openxmlformats.org/officeDocument/2006/relationships/hyperlink" Target="https://eipr.org/sites/default/files/reports/pdf/FRBQ_Oct__Dec_08_AR.pdf" TargetMode="External"/><Relationship Id="rId44" Type="http://schemas.openxmlformats.org/officeDocument/2006/relationships/hyperlink" Target="https://www.youm7.com/story/2008/10/5/%D8%A7%D9%84%D8%A3%D9%85%D9%86-%D9%8A%D8%AE%D9%85%D8%AF-%D9%81%D8%AA%D9%86%D8%A9-%D8%B7%D8%A7%D8%A6%D9%81%D9%8A%D8%A9-%D8%A8%D8%A3%D8%A8%D9%88-%D8%AA%D8%B4%D8%AA-%D9%81%D9%89-%D9%82%D9%86%D8%A7/43010" TargetMode="External"/><Relationship Id="rId52" Type="http://schemas.openxmlformats.org/officeDocument/2006/relationships/hyperlink" Target="https://www.coptichistory.org/new_page_5197.htm" TargetMode="External"/><Relationship Id="rId4" Type="http://schemas.openxmlformats.org/officeDocument/2006/relationships/hyperlink" Target="https://www.zamanalwsl.net/news/article/5206" TargetMode="External"/><Relationship Id="rId9" Type="http://schemas.openxmlformats.org/officeDocument/2006/relationships/hyperlink" Target="https://www.aljarida.com/ext/articles/print/1461709994251640300/" TargetMode="External"/><Relationship Id="rId14" Type="http://schemas.openxmlformats.org/officeDocument/2006/relationships/hyperlink" Target="https://eipr.org/sites/default/files/reports/pdf/FRBQ_Jul_-_Sep_09_AR.pdf" TargetMode="External"/><Relationship Id="rId22" Type="http://schemas.openxmlformats.org/officeDocument/2006/relationships/hyperlink" Target="https://eipr.org/sites/default/files/reports/pdf/FRBQ_Ap__Jun_08_AR.pdf" TargetMode="External"/><Relationship Id="rId27" Type="http://schemas.openxmlformats.org/officeDocument/2006/relationships/hyperlink" Target="https://eipr.org/sites/default/files/reports/pdf/FRBQ_Oct__Dec_08_AR.pdf" TargetMode="External"/><Relationship Id="rId30" Type="http://schemas.openxmlformats.org/officeDocument/2006/relationships/hyperlink" Target="https://eipr.org/sites/default/files/reports/pdf/FRBQ_Oct__Dec_08_AR.pdf" TargetMode="External"/><Relationship Id="rId35" Type="http://schemas.openxmlformats.org/officeDocument/2006/relationships/hyperlink" Target="https://eipr.org/sites/default/files/reports/pdf/FRBQ_Jul__Sep_08_AR.pdf" TargetMode="External"/><Relationship Id="rId43" Type="http://schemas.openxmlformats.org/officeDocument/2006/relationships/hyperlink" Target="https://www.copts-united.com/article.php?I=400&amp;A=14956" TargetMode="External"/><Relationship Id="rId48" Type="http://schemas.openxmlformats.org/officeDocument/2006/relationships/hyperlink" Target="https://www.youm7.com/story/2009/1/3/%D8%AD%D8%A8%D8%B3-%D9%85%D8%B3%D9%8A%D8%AD%D9%89-%D9%81%D9%89-%D8%A3%D8%AD%D8%AF%D8%A7%D8%AB-%D8%A7%D9%84%D9%81%D8%AA%D9%86%D9%87-%D8%A8%D8%A5%D8%B3%D9%86%D8%A7/60960" TargetMode="External"/><Relationship Id="rId8" Type="http://schemas.openxmlformats.org/officeDocument/2006/relationships/hyperlink" Target="https://www.coptichistory.org/new_page_5642.htm" TargetMode="External"/><Relationship Id="rId51" Type="http://schemas.openxmlformats.org/officeDocument/2006/relationships/hyperlink" Target="https://eipr.org/sites/default/files/reports/pdf/FRBQ_Jul_-_Sep_09_AR.pdf" TargetMode="External"/><Relationship Id="rId3" Type="http://schemas.openxmlformats.org/officeDocument/2006/relationships/hyperlink" Target="https://www.coptichistory.org/new_page_5373.htm" TargetMode="External"/><Relationship Id="rId12" Type="http://schemas.openxmlformats.org/officeDocument/2006/relationships/hyperlink" Target="https://www.masreat.com/%D8%B3%D9%8A-%D8%AF%D9%8A-%D8%AC%D9%86%D8%B3%D9%8A-%D9%85%D8%B3%D9%84%D9%85%D8%A9-%D9%85%D8%B3%D9%8A%D8%AD%D9%8A-%D8%A7%D8%B3%D9%8A%D9%88%D8%B7-%D8%AF%D9%8A%D8%B1%D9%88%D8%B7/" TargetMode="External"/><Relationship Id="rId17" Type="http://schemas.openxmlformats.org/officeDocument/2006/relationships/hyperlink" Target="https://eipr.org/sites/default/files/reports/pdf/FRBQ_Ap__Jun_08_AR.pdf" TargetMode="External"/><Relationship Id="rId25" Type="http://schemas.openxmlformats.org/officeDocument/2006/relationships/hyperlink" Target="https://eipr.org/sites/default/files/reports/pdf/FRBQ_Oct__Dec_08_AR.pdf" TargetMode="External"/><Relationship Id="rId33" Type="http://schemas.openxmlformats.org/officeDocument/2006/relationships/hyperlink" Target="https://eipr.org/sites/default/files/reports/pdf/FRBQ_Oct__Dec_08_AR.pdf" TargetMode="External"/><Relationship Id="rId38" Type="http://schemas.openxmlformats.org/officeDocument/2006/relationships/hyperlink" Target="https://eipr.org/sites/default/files/reports/pdf/FRBQ_Jul__Sep_08_AR.pdf" TargetMode="External"/><Relationship Id="rId46" Type="http://schemas.openxmlformats.org/officeDocument/2006/relationships/hyperlink" Target="https://www.youm7.com/story/2008/12/31/%D8%A8%D9%88%D8%A7%D8%AF%D8%B1-%D9%81%D8%AA%D9%86%D8%A9-%D8%B7%D8%A7%D8%A6%D9%81%D9%8A%D8%A9-%D8%A8%D8%A7%D9%84%D8%A3%D9%82%D8%B5%D8%B1/60127" TargetMode="External"/><Relationship Id="rId20" Type="http://schemas.openxmlformats.org/officeDocument/2006/relationships/hyperlink" Target="https://eipr.org/sites/default/files/reports/pdf/FRBQ_Ap__Jun_08_AR.pdf" TargetMode="External"/><Relationship Id="rId41" Type="http://schemas.openxmlformats.org/officeDocument/2006/relationships/hyperlink" Target="https://eipr.org/sites/default/files/reports/pdf/FRBQ_Jul__Sep_08_AR.pdf" TargetMode="External"/><Relationship Id="rId1" Type="http://schemas.openxmlformats.org/officeDocument/2006/relationships/hyperlink" Target="https://www.coptichistory.org/new_page_5625.htm" TargetMode="External"/><Relationship Id="rId6" Type="http://schemas.openxmlformats.org/officeDocument/2006/relationships/hyperlink" Target="https://www.alayyam.info/news/3E4PW5C0-QB11B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D46"/>
  <sheetViews>
    <sheetView rightToLeft="1" tabSelected="1" zoomScale="80" zoomScaleNormal="80" workbookViewId="0">
      <pane ySplit="2" topLeftCell="A29" activePane="bottomLeft" state="frozen"/>
      <selection pane="bottomLeft" activeCell="C41" sqref="C41"/>
    </sheetView>
  </sheetViews>
  <sheetFormatPr defaultColWidth="0" defaultRowHeight="0" customHeight="1" zeroHeight="1" x14ac:dyDescent="0.35"/>
  <cols>
    <col min="1" max="1" width="5.6328125" style="7" customWidth="1"/>
    <col min="2" max="2" width="13.90625" style="7" customWidth="1"/>
    <col min="3" max="3" width="15.36328125" style="7" customWidth="1"/>
    <col min="4" max="4" width="0.7265625" style="7" customWidth="1"/>
    <col min="5" max="5" width="13.453125" style="7" customWidth="1"/>
    <col min="6" max="6" width="15.453125" style="7" customWidth="1"/>
    <col min="7" max="7" width="16.6328125" style="7" customWidth="1"/>
    <col min="8" max="8" width="1.6328125" style="7" customWidth="1"/>
    <col min="9" max="9" width="34.08984375" style="7" customWidth="1"/>
    <col min="10" max="10" width="27.26953125" style="7" customWidth="1"/>
    <col min="11" max="11" width="31.36328125" style="7" customWidth="1"/>
    <col min="12" max="12" width="1.6328125" style="7" customWidth="1"/>
    <col min="13" max="13" width="22.7265625" style="7" customWidth="1"/>
    <col min="14" max="14" width="1" style="7" customWidth="1"/>
    <col min="15" max="15" width="19.90625" style="7" customWidth="1"/>
    <col min="16" max="16" width="0.6328125" style="7" customWidth="1"/>
    <col min="17" max="17" width="18.453125" style="7" customWidth="1"/>
    <col min="18" max="18" width="19.36328125" style="7" customWidth="1"/>
    <col min="19" max="19" width="18.08984375" style="7" customWidth="1"/>
    <col min="20" max="20" width="0.7265625" style="7" customWidth="1"/>
    <col min="21" max="21" width="15" style="7" customWidth="1"/>
    <col min="22" max="22" width="15.7265625" style="7" customWidth="1"/>
    <col min="23" max="23" width="15.90625" style="7" customWidth="1"/>
    <col min="24" max="24" width="16.7265625" style="7" customWidth="1"/>
    <col min="25" max="26" width="16" style="7" customWidth="1"/>
    <col min="27" max="27" width="1.08984375" style="7" customWidth="1"/>
    <col min="28" max="28" width="14.453125" style="7" customWidth="1"/>
    <col min="29" max="29" width="17.90625" style="7" customWidth="1"/>
    <col min="30" max="30" width="16" style="7" customWidth="1"/>
    <col min="31" max="36" width="17.26953125" style="7" customWidth="1"/>
    <col min="37" max="40" width="18" style="7" customWidth="1"/>
    <col min="41" max="42" width="19.6328125" style="7" customWidth="1"/>
    <col min="43" max="43" width="24.36328125" style="7" customWidth="1"/>
    <col min="44" max="44" width="40.26953125" style="7" customWidth="1"/>
    <col min="45" max="45" width="1" style="7" customWidth="1"/>
    <col min="46" max="53" width="11.6328125" style="7" customWidth="1"/>
    <col min="54" max="56" width="0" style="7" hidden="1" customWidth="1"/>
    <col min="57" max="16384" width="11.6328125" style="7" hidden="1"/>
  </cols>
  <sheetData>
    <row r="1" spans="1:52" ht="23.15" customHeight="1" thickBot="1" x14ac:dyDescent="0.4">
      <c r="A1" s="110" t="s">
        <v>0</v>
      </c>
      <c r="B1" s="107" t="s">
        <v>1</v>
      </c>
      <c r="C1" s="108"/>
      <c r="D1" s="108"/>
      <c r="E1" s="108"/>
      <c r="F1" s="109"/>
      <c r="G1" s="107" t="s">
        <v>2</v>
      </c>
      <c r="H1" s="108"/>
      <c r="I1" s="108"/>
      <c r="J1" s="108"/>
      <c r="K1" s="108"/>
      <c r="L1" s="108" t="s">
        <v>3</v>
      </c>
      <c r="M1" s="108"/>
      <c r="N1" s="108"/>
      <c r="O1" s="108"/>
      <c r="P1" s="108"/>
      <c r="Q1" s="108"/>
      <c r="R1" s="108"/>
      <c r="S1" s="108"/>
      <c r="T1" s="109"/>
      <c r="U1" s="107" t="s">
        <v>4</v>
      </c>
      <c r="V1" s="108"/>
      <c r="W1" s="108"/>
      <c r="X1" s="108"/>
      <c r="Y1" s="108"/>
      <c r="Z1" s="108"/>
      <c r="AA1" s="108"/>
      <c r="AB1" s="108"/>
      <c r="AC1" s="108"/>
      <c r="AD1" s="109"/>
      <c r="AE1" s="107" t="s">
        <v>5</v>
      </c>
      <c r="AF1" s="109"/>
      <c r="AG1" s="107" t="s">
        <v>6</v>
      </c>
      <c r="AH1" s="108"/>
      <c r="AI1" s="108"/>
      <c r="AJ1" s="109"/>
      <c r="AK1" s="107" t="s">
        <v>7</v>
      </c>
      <c r="AL1" s="108"/>
      <c r="AM1" s="108"/>
      <c r="AN1" s="109"/>
      <c r="AO1" s="107" t="s">
        <v>8</v>
      </c>
      <c r="AP1" s="109"/>
      <c r="AQ1" s="112" t="s">
        <v>9</v>
      </c>
      <c r="AR1" s="112" t="s">
        <v>10</v>
      </c>
      <c r="AS1" s="107" t="s">
        <v>11</v>
      </c>
      <c r="AT1" s="108"/>
      <c r="AU1" s="108"/>
      <c r="AV1" s="108"/>
      <c r="AW1" s="108"/>
      <c r="AX1" s="108"/>
      <c r="AY1" s="108"/>
      <c r="AZ1" s="109"/>
    </row>
    <row r="2" spans="1:52" ht="35.25" customHeight="1" thickBot="1" x14ac:dyDescent="0.4">
      <c r="A2" s="111"/>
      <c r="B2" s="62" t="s">
        <v>12</v>
      </c>
      <c r="C2" s="63" t="s">
        <v>13</v>
      </c>
      <c r="D2" s="63" t="s">
        <v>14</v>
      </c>
      <c r="E2" s="64" t="s">
        <v>15</v>
      </c>
      <c r="F2" s="65" t="s">
        <v>16</v>
      </c>
      <c r="G2" s="62" t="s">
        <v>17</v>
      </c>
      <c r="H2" s="63" t="s">
        <v>18</v>
      </c>
      <c r="I2" s="63" t="s">
        <v>19</v>
      </c>
      <c r="J2" s="63" t="s">
        <v>20</v>
      </c>
      <c r="K2" s="69" t="s">
        <v>21</v>
      </c>
      <c r="L2" s="62" t="s">
        <v>22</v>
      </c>
      <c r="M2" s="63" t="s">
        <v>23</v>
      </c>
      <c r="N2" s="63" t="s">
        <v>24</v>
      </c>
      <c r="O2" s="63" t="s">
        <v>25</v>
      </c>
      <c r="P2" s="63" t="s">
        <v>26</v>
      </c>
      <c r="Q2" s="63" t="s">
        <v>27</v>
      </c>
      <c r="R2" s="63" t="s">
        <v>25</v>
      </c>
      <c r="S2" s="63" t="s">
        <v>28</v>
      </c>
      <c r="T2" s="69" t="s">
        <v>29</v>
      </c>
      <c r="U2" s="62" t="s">
        <v>30</v>
      </c>
      <c r="V2" s="63" t="s">
        <v>31</v>
      </c>
      <c r="W2" s="63" t="s">
        <v>32</v>
      </c>
      <c r="X2" s="63" t="s">
        <v>33</v>
      </c>
      <c r="Y2" s="63" t="s">
        <v>34</v>
      </c>
      <c r="Z2" s="63" t="s">
        <v>35</v>
      </c>
      <c r="AA2" s="63" t="s">
        <v>36</v>
      </c>
      <c r="AB2" s="73" t="s">
        <v>37</v>
      </c>
      <c r="AC2" s="63" t="s">
        <v>38</v>
      </c>
      <c r="AD2" s="69" t="s">
        <v>39</v>
      </c>
      <c r="AE2" s="62" t="s">
        <v>40</v>
      </c>
      <c r="AF2" s="69" t="s">
        <v>41</v>
      </c>
      <c r="AG2" s="62" t="s">
        <v>42</v>
      </c>
      <c r="AH2" s="63" t="s">
        <v>43</v>
      </c>
      <c r="AI2" s="63" t="s">
        <v>44</v>
      </c>
      <c r="AJ2" s="69" t="s">
        <v>45</v>
      </c>
      <c r="AK2" s="62" t="s">
        <v>46</v>
      </c>
      <c r="AL2" s="63" t="s">
        <v>43</v>
      </c>
      <c r="AM2" s="63" t="s">
        <v>44</v>
      </c>
      <c r="AN2" s="69" t="s">
        <v>47</v>
      </c>
      <c r="AO2" s="62" t="s">
        <v>48</v>
      </c>
      <c r="AP2" s="69" t="s">
        <v>49</v>
      </c>
      <c r="AQ2" s="113"/>
      <c r="AR2" s="113"/>
      <c r="AS2" s="14" t="s">
        <v>50</v>
      </c>
      <c r="AT2" s="62" t="s">
        <v>51</v>
      </c>
      <c r="AU2" s="63" t="s">
        <v>52</v>
      </c>
      <c r="AV2" s="63" t="s">
        <v>53</v>
      </c>
      <c r="AW2" s="63" t="s">
        <v>54</v>
      </c>
      <c r="AX2" s="63" t="s">
        <v>55</v>
      </c>
      <c r="AY2" s="63" t="s">
        <v>56</v>
      </c>
      <c r="AZ2" s="69" t="s">
        <v>57</v>
      </c>
    </row>
    <row r="3" spans="1:52" ht="35.25" customHeight="1" x14ac:dyDescent="0.35">
      <c r="A3" s="81">
        <v>1</v>
      </c>
      <c r="B3" s="58">
        <v>39456</v>
      </c>
      <c r="C3" s="59" t="s">
        <v>59</v>
      </c>
      <c r="D3" s="60" t="s">
        <v>60</v>
      </c>
      <c r="E3" s="59" t="s">
        <v>61</v>
      </c>
      <c r="F3" s="61" t="s">
        <v>62</v>
      </c>
      <c r="G3" s="66" t="s">
        <v>63</v>
      </c>
      <c r="H3" s="60" t="s">
        <v>64</v>
      </c>
      <c r="I3" s="67" t="s">
        <v>65</v>
      </c>
      <c r="J3" s="67" t="s">
        <v>66</v>
      </c>
      <c r="K3" s="68" t="s">
        <v>67</v>
      </c>
      <c r="L3" s="70" t="s">
        <v>68</v>
      </c>
      <c r="M3" s="59" t="s">
        <v>69</v>
      </c>
      <c r="N3" s="60" t="s">
        <v>70</v>
      </c>
      <c r="O3" s="59" t="s">
        <v>71</v>
      </c>
      <c r="P3" s="60" t="s">
        <v>72</v>
      </c>
      <c r="Q3" s="59" t="s">
        <v>73</v>
      </c>
      <c r="R3" s="59"/>
      <c r="S3" s="59" t="s">
        <v>74</v>
      </c>
      <c r="T3" s="71" t="s">
        <v>74</v>
      </c>
      <c r="U3" s="66" t="s">
        <v>75</v>
      </c>
      <c r="V3" s="67"/>
      <c r="W3" s="67">
        <v>1</v>
      </c>
      <c r="X3" s="67" t="s">
        <v>76</v>
      </c>
      <c r="Y3" s="67" t="s">
        <v>77</v>
      </c>
      <c r="Z3" s="67"/>
      <c r="AA3" s="60" t="s">
        <v>78</v>
      </c>
      <c r="AB3" s="67"/>
      <c r="AC3" s="67"/>
      <c r="AD3" s="72"/>
      <c r="AE3" s="74" t="s">
        <v>79</v>
      </c>
      <c r="AF3" s="59"/>
      <c r="AG3" s="75" t="s">
        <v>80</v>
      </c>
      <c r="AH3" s="75"/>
      <c r="AI3" s="75"/>
      <c r="AJ3" s="76"/>
      <c r="AK3" s="77" t="s">
        <v>81</v>
      </c>
      <c r="AL3" s="78"/>
      <c r="AM3" s="78"/>
      <c r="AN3" s="78"/>
      <c r="AO3" s="67"/>
      <c r="AP3" s="72"/>
      <c r="AQ3" s="53" t="s">
        <v>82</v>
      </c>
      <c r="AR3" s="57" t="s">
        <v>83</v>
      </c>
      <c r="AS3" s="79" t="s">
        <v>84</v>
      </c>
      <c r="AT3" s="66"/>
      <c r="AU3" s="67"/>
      <c r="AV3" s="80" t="s">
        <v>85</v>
      </c>
      <c r="AW3" s="67"/>
      <c r="AX3" s="67"/>
      <c r="AY3" s="67"/>
      <c r="AZ3" s="72"/>
    </row>
    <row r="4" spans="1:52" ht="35.25" customHeight="1" x14ac:dyDescent="0.35">
      <c r="A4" s="82">
        <v>2</v>
      </c>
      <c r="B4" s="42">
        <v>39550</v>
      </c>
      <c r="C4" s="1" t="s">
        <v>86</v>
      </c>
      <c r="D4" s="2" t="s">
        <v>87</v>
      </c>
      <c r="E4" s="1" t="s">
        <v>88</v>
      </c>
      <c r="F4" s="44" t="s">
        <v>89</v>
      </c>
      <c r="G4" s="45" t="s">
        <v>90</v>
      </c>
      <c r="H4" s="2" t="s">
        <v>91</v>
      </c>
      <c r="I4" s="3" t="s">
        <v>92</v>
      </c>
      <c r="J4" s="3" t="s">
        <v>93</v>
      </c>
      <c r="K4" s="47" t="s">
        <v>94</v>
      </c>
      <c r="L4" s="48" t="s">
        <v>68</v>
      </c>
      <c r="M4" s="1" t="s">
        <v>95</v>
      </c>
      <c r="N4" s="2" t="s">
        <v>96</v>
      </c>
      <c r="O4" s="1"/>
      <c r="P4" s="2" t="s">
        <v>97</v>
      </c>
      <c r="Q4" s="1" t="s">
        <v>98</v>
      </c>
      <c r="R4" s="1"/>
      <c r="S4" s="1" t="s">
        <v>74</v>
      </c>
      <c r="T4" s="49" t="s">
        <v>74</v>
      </c>
      <c r="U4" s="45" t="s">
        <v>75</v>
      </c>
      <c r="V4" s="3"/>
      <c r="W4" s="3" t="s">
        <v>99</v>
      </c>
      <c r="X4" s="3"/>
      <c r="Y4" s="3" t="s">
        <v>77</v>
      </c>
      <c r="Z4" s="3"/>
      <c r="AA4" s="2" t="s">
        <v>100</v>
      </c>
      <c r="AB4" s="3"/>
      <c r="AC4" s="3"/>
      <c r="AD4" s="46"/>
      <c r="AE4" s="50" t="s">
        <v>101</v>
      </c>
      <c r="AF4" s="1" t="s">
        <v>102</v>
      </c>
      <c r="AG4" s="4" t="s">
        <v>103</v>
      </c>
      <c r="AH4" s="4" t="s">
        <v>104</v>
      </c>
      <c r="AI4" s="4"/>
      <c r="AJ4" s="51"/>
      <c r="AK4" s="52" t="s">
        <v>81</v>
      </c>
      <c r="AL4" s="5"/>
      <c r="AM4" s="5"/>
      <c r="AN4" s="5"/>
      <c r="AO4" s="3" t="s">
        <v>105</v>
      </c>
      <c r="AP4" s="46" t="s">
        <v>106</v>
      </c>
      <c r="AQ4" s="43"/>
      <c r="AR4" s="43" t="s">
        <v>107</v>
      </c>
      <c r="AS4" s="54" t="s">
        <v>108</v>
      </c>
      <c r="AT4" s="55" t="s">
        <v>109</v>
      </c>
      <c r="AU4" s="3"/>
      <c r="AV4" s="3"/>
      <c r="AW4" s="3"/>
      <c r="AX4" s="3"/>
      <c r="AY4" s="3"/>
      <c r="AZ4" s="46"/>
    </row>
    <row r="5" spans="1:52" ht="35.25" customHeight="1" x14ac:dyDescent="0.35">
      <c r="A5" s="82">
        <v>3</v>
      </c>
      <c r="B5" s="42">
        <v>39558</v>
      </c>
      <c r="C5" s="1" t="s">
        <v>59</v>
      </c>
      <c r="D5" s="2" t="s">
        <v>60</v>
      </c>
      <c r="E5" s="1" t="s">
        <v>110</v>
      </c>
      <c r="F5" s="44" t="s">
        <v>111</v>
      </c>
      <c r="G5" s="45" t="s">
        <v>90</v>
      </c>
      <c r="H5" s="2" t="s">
        <v>91</v>
      </c>
      <c r="I5" s="3" t="s">
        <v>112</v>
      </c>
      <c r="J5" s="3" t="s">
        <v>113</v>
      </c>
      <c r="K5" s="47" t="s">
        <v>114</v>
      </c>
      <c r="L5" s="48" t="s">
        <v>68</v>
      </c>
      <c r="M5" s="1" t="s">
        <v>115</v>
      </c>
      <c r="N5" s="2" t="s">
        <v>96</v>
      </c>
      <c r="O5" s="1" t="s">
        <v>116</v>
      </c>
      <c r="P5" s="2" t="s">
        <v>117</v>
      </c>
      <c r="Q5" s="1" t="s">
        <v>118</v>
      </c>
      <c r="R5" s="1"/>
      <c r="S5" s="1" t="s">
        <v>74</v>
      </c>
      <c r="T5" s="49" t="s">
        <v>74</v>
      </c>
      <c r="U5" s="45" t="s">
        <v>75</v>
      </c>
      <c r="V5" s="3"/>
      <c r="W5" s="3">
        <v>5</v>
      </c>
      <c r="X5" s="3" t="s">
        <v>119</v>
      </c>
      <c r="Y5" s="3" t="s">
        <v>77</v>
      </c>
      <c r="Z5" s="3"/>
      <c r="AA5" s="2" t="s">
        <v>78</v>
      </c>
      <c r="AB5" s="3"/>
      <c r="AC5" s="3"/>
      <c r="AD5" s="46"/>
      <c r="AE5" s="50" t="s">
        <v>79</v>
      </c>
      <c r="AF5" s="1"/>
      <c r="AG5" s="4" t="s">
        <v>80</v>
      </c>
      <c r="AH5" s="4"/>
      <c r="AI5" s="4"/>
      <c r="AJ5" s="51"/>
      <c r="AK5" s="52" t="s">
        <v>81</v>
      </c>
      <c r="AL5" s="5"/>
      <c r="AM5" s="5"/>
      <c r="AN5" s="5"/>
      <c r="AO5" s="3"/>
      <c r="AP5" s="46"/>
      <c r="AQ5" s="43" t="s">
        <v>82</v>
      </c>
      <c r="AR5" s="43" t="s">
        <v>83</v>
      </c>
      <c r="AS5" s="54" t="s">
        <v>84</v>
      </c>
      <c r="AT5" s="45"/>
      <c r="AU5" s="3"/>
      <c r="AV5" s="6" t="s">
        <v>85</v>
      </c>
      <c r="AW5" s="3"/>
      <c r="AX5" s="3"/>
      <c r="AY5" s="3"/>
      <c r="AZ5" s="46"/>
    </row>
    <row r="6" spans="1:52" ht="35.25" customHeight="1" x14ac:dyDescent="0.35">
      <c r="A6" s="82">
        <v>4</v>
      </c>
      <c r="B6" s="42">
        <v>39564</v>
      </c>
      <c r="C6" s="1" t="s">
        <v>120</v>
      </c>
      <c r="D6" s="2" t="s">
        <v>87</v>
      </c>
      <c r="E6" s="1" t="s">
        <v>121</v>
      </c>
      <c r="F6" s="44" t="s">
        <v>121</v>
      </c>
      <c r="G6" s="45" t="s">
        <v>90</v>
      </c>
      <c r="H6" s="2" t="s">
        <v>91</v>
      </c>
      <c r="I6" s="3" t="s">
        <v>122</v>
      </c>
      <c r="J6" s="3" t="s">
        <v>123</v>
      </c>
      <c r="K6" s="47" t="s">
        <v>124</v>
      </c>
      <c r="L6" s="48" t="s">
        <v>68</v>
      </c>
      <c r="M6" s="1" t="s">
        <v>125</v>
      </c>
      <c r="N6" s="2" t="s">
        <v>96</v>
      </c>
      <c r="O6" s="1"/>
      <c r="P6" s="2" t="s">
        <v>97</v>
      </c>
      <c r="Q6" s="1" t="s">
        <v>126</v>
      </c>
      <c r="R6" s="1"/>
      <c r="S6" s="1" t="s">
        <v>74</v>
      </c>
      <c r="T6" s="49" t="s">
        <v>74</v>
      </c>
      <c r="U6" s="45" t="s">
        <v>75</v>
      </c>
      <c r="V6" s="3"/>
      <c r="W6" s="3" t="s">
        <v>99</v>
      </c>
      <c r="X6" s="3"/>
      <c r="Y6" s="3" t="s">
        <v>77</v>
      </c>
      <c r="Z6" s="3"/>
      <c r="AA6" s="2" t="s">
        <v>100</v>
      </c>
      <c r="AB6" s="3"/>
      <c r="AC6" s="3"/>
      <c r="AD6" s="46"/>
      <c r="AE6" s="50" t="s">
        <v>79</v>
      </c>
      <c r="AF6" s="1"/>
      <c r="AG6" s="4" t="s">
        <v>80</v>
      </c>
      <c r="AH6" s="4"/>
      <c r="AI6" s="4"/>
      <c r="AJ6" s="51"/>
      <c r="AK6" s="52" t="s">
        <v>81</v>
      </c>
      <c r="AL6" s="5"/>
      <c r="AM6" s="5"/>
      <c r="AN6" s="5"/>
      <c r="AO6" s="3"/>
      <c r="AP6" s="46"/>
      <c r="AQ6" s="43" t="s">
        <v>82</v>
      </c>
      <c r="AR6" s="43" t="s">
        <v>83</v>
      </c>
      <c r="AS6" s="54" t="s">
        <v>84</v>
      </c>
      <c r="AT6" s="45"/>
      <c r="AU6" s="3"/>
      <c r="AV6" s="6" t="s">
        <v>85</v>
      </c>
      <c r="AW6" s="3"/>
      <c r="AX6" s="3"/>
      <c r="AY6" s="3"/>
      <c r="AZ6" s="46"/>
    </row>
    <row r="7" spans="1:52" ht="35.25" customHeight="1" x14ac:dyDescent="0.35">
      <c r="A7" s="82">
        <v>5</v>
      </c>
      <c r="B7" s="42">
        <v>39587</v>
      </c>
      <c r="C7" s="1" t="s">
        <v>59</v>
      </c>
      <c r="D7" s="2" t="s">
        <v>60</v>
      </c>
      <c r="E7" s="1" t="s">
        <v>127</v>
      </c>
      <c r="F7" s="44" t="s">
        <v>128</v>
      </c>
      <c r="G7" s="45" t="s">
        <v>90</v>
      </c>
      <c r="H7" s="2" t="s">
        <v>91</v>
      </c>
      <c r="I7" s="3" t="s">
        <v>129</v>
      </c>
      <c r="J7" s="3" t="s">
        <v>130</v>
      </c>
      <c r="K7" s="47" t="s">
        <v>131</v>
      </c>
      <c r="L7" s="48" t="s">
        <v>68</v>
      </c>
      <c r="M7" s="1" t="s">
        <v>132</v>
      </c>
      <c r="N7" s="2" t="s">
        <v>96</v>
      </c>
      <c r="O7" s="1"/>
      <c r="P7" s="2" t="s">
        <v>97</v>
      </c>
      <c r="Q7" s="1" t="s">
        <v>133</v>
      </c>
      <c r="R7" s="1"/>
      <c r="S7" s="1" t="s">
        <v>74</v>
      </c>
      <c r="T7" s="49" t="s">
        <v>74</v>
      </c>
      <c r="U7" s="45" t="s">
        <v>75</v>
      </c>
      <c r="V7" s="3"/>
      <c r="W7" s="3" t="s">
        <v>99</v>
      </c>
      <c r="X7" s="3"/>
      <c r="Y7" s="3" t="s">
        <v>77</v>
      </c>
      <c r="Z7" s="3"/>
      <c r="AA7" s="2" t="s">
        <v>100</v>
      </c>
      <c r="AB7" s="3"/>
      <c r="AC7" s="3"/>
      <c r="AD7" s="46"/>
      <c r="AE7" s="50" t="s">
        <v>79</v>
      </c>
      <c r="AF7" s="1"/>
      <c r="AG7" s="4" t="s">
        <v>80</v>
      </c>
      <c r="AH7" s="4"/>
      <c r="AI7" s="4"/>
      <c r="AJ7" s="51"/>
      <c r="AK7" s="52" t="s">
        <v>134</v>
      </c>
      <c r="AL7" s="5" t="s">
        <v>135</v>
      </c>
      <c r="AM7" s="5"/>
      <c r="AN7" s="5" t="s">
        <v>136</v>
      </c>
      <c r="AO7" s="3"/>
      <c r="AP7" s="46"/>
      <c r="AQ7" s="43" t="s">
        <v>82</v>
      </c>
      <c r="AR7" s="43" t="s">
        <v>83</v>
      </c>
      <c r="AS7" s="54" t="s">
        <v>84</v>
      </c>
      <c r="AT7" s="45"/>
      <c r="AU7" s="3"/>
      <c r="AV7" s="6" t="s">
        <v>85</v>
      </c>
      <c r="AW7" s="3"/>
      <c r="AX7" s="3"/>
      <c r="AY7" s="3"/>
      <c r="AZ7" s="46"/>
    </row>
    <row r="8" spans="1:52" ht="35.25" customHeight="1" x14ac:dyDescent="0.35">
      <c r="A8" s="82">
        <v>6</v>
      </c>
      <c r="B8" s="42">
        <v>39596</v>
      </c>
      <c r="C8" s="1" t="s">
        <v>137</v>
      </c>
      <c r="D8" s="2" t="s">
        <v>138</v>
      </c>
      <c r="E8" s="1" t="s">
        <v>139</v>
      </c>
      <c r="F8" s="44" t="s">
        <v>140</v>
      </c>
      <c r="G8" s="45" t="s">
        <v>63</v>
      </c>
      <c r="H8" s="2" t="s">
        <v>64</v>
      </c>
      <c r="I8" s="3" t="s">
        <v>141</v>
      </c>
      <c r="J8" s="3" t="s">
        <v>142</v>
      </c>
      <c r="K8" s="47" t="s">
        <v>143</v>
      </c>
      <c r="L8" s="48" t="s">
        <v>144</v>
      </c>
      <c r="M8" s="1" t="s">
        <v>145</v>
      </c>
      <c r="N8" s="2" t="s">
        <v>70</v>
      </c>
      <c r="O8" s="1" t="s">
        <v>146</v>
      </c>
      <c r="P8" s="2" t="s">
        <v>72</v>
      </c>
      <c r="Q8" s="1" t="s">
        <v>147</v>
      </c>
      <c r="R8" s="1"/>
      <c r="S8" s="1" t="s">
        <v>74</v>
      </c>
      <c r="T8" s="49" t="s">
        <v>74</v>
      </c>
      <c r="U8" s="45">
        <v>4</v>
      </c>
      <c r="V8" s="3" t="s">
        <v>148</v>
      </c>
      <c r="W8" s="3">
        <v>1</v>
      </c>
      <c r="X8" s="3" t="s">
        <v>149</v>
      </c>
      <c r="Y8" s="3" t="s">
        <v>77</v>
      </c>
      <c r="Z8" s="3"/>
      <c r="AA8" s="2" t="s">
        <v>150</v>
      </c>
      <c r="AB8" s="3"/>
      <c r="AC8" s="3"/>
      <c r="AD8" s="46"/>
      <c r="AE8" s="50" t="s">
        <v>79</v>
      </c>
      <c r="AF8" s="1"/>
      <c r="AG8" s="4" t="s">
        <v>80</v>
      </c>
      <c r="AH8" s="4"/>
      <c r="AI8" s="4"/>
      <c r="AJ8" s="51"/>
      <c r="AK8" s="52" t="s">
        <v>81</v>
      </c>
      <c r="AL8" s="5"/>
      <c r="AM8" s="5"/>
      <c r="AN8" s="5"/>
      <c r="AO8" s="3"/>
      <c r="AP8" s="46"/>
      <c r="AQ8" s="43"/>
      <c r="AR8" s="43" t="s">
        <v>151</v>
      </c>
      <c r="AS8" s="54" t="s">
        <v>84</v>
      </c>
      <c r="AT8" s="55"/>
      <c r="AU8" s="3"/>
      <c r="AV8" s="6" t="s">
        <v>85</v>
      </c>
      <c r="AW8" s="3"/>
      <c r="AX8" s="3"/>
      <c r="AY8" s="3"/>
      <c r="AZ8" s="56" t="s">
        <v>152</v>
      </c>
    </row>
    <row r="9" spans="1:52" ht="35.25" customHeight="1" x14ac:dyDescent="0.35">
      <c r="A9" s="82">
        <v>7</v>
      </c>
      <c r="B9" s="42">
        <v>39599</v>
      </c>
      <c r="C9" s="1" t="s">
        <v>59</v>
      </c>
      <c r="D9" s="2" t="s">
        <v>60</v>
      </c>
      <c r="E9" s="1" t="s">
        <v>61</v>
      </c>
      <c r="F9" s="44" t="s">
        <v>153</v>
      </c>
      <c r="G9" s="45" t="s">
        <v>154</v>
      </c>
      <c r="H9" s="2" t="s">
        <v>155</v>
      </c>
      <c r="I9" s="3" t="s">
        <v>156</v>
      </c>
      <c r="J9" s="3" t="s">
        <v>157</v>
      </c>
      <c r="K9" s="47" t="s">
        <v>158</v>
      </c>
      <c r="L9" s="48" t="s">
        <v>159</v>
      </c>
      <c r="M9" s="1" t="s">
        <v>160</v>
      </c>
      <c r="N9" s="2" t="s">
        <v>96</v>
      </c>
      <c r="O9" s="1" t="s">
        <v>161</v>
      </c>
      <c r="P9" s="2" t="s">
        <v>72</v>
      </c>
      <c r="Q9" s="1" t="s">
        <v>162</v>
      </c>
      <c r="R9" s="1"/>
      <c r="S9" s="1" t="s">
        <v>74</v>
      </c>
      <c r="T9" s="49" t="s">
        <v>74</v>
      </c>
      <c r="U9" s="45">
        <v>1</v>
      </c>
      <c r="V9" s="3" t="s">
        <v>163</v>
      </c>
      <c r="W9" s="3">
        <v>4</v>
      </c>
      <c r="X9" s="3" t="s">
        <v>164</v>
      </c>
      <c r="Y9" s="3">
        <v>1</v>
      </c>
      <c r="Z9" s="3" t="s">
        <v>165</v>
      </c>
      <c r="AA9" s="2" t="s">
        <v>166</v>
      </c>
      <c r="AB9" s="3">
        <v>4</v>
      </c>
      <c r="AC9" s="3" t="s">
        <v>167</v>
      </c>
      <c r="AD9" s="46" t="s">
        <v>168</v>
      </c>
      <c r="AE9" s="50" t="s">
        <v>101</v>
      </c>
      <c r="AF9" s="1" t="s">
        <v>169</v>
      </c>
      <c r="AG9" s="4" t="s">
        <v>170</v>
      </c>
      <c r="AH9" s="4" t="s">
        <v>104</v>
      </c>
      <c r="AI9" s="4"/>
      <c r="AJ9" s="51" t="s">
        <v>171</v>
      </c>
      <c r="AK9" s="52" t="s">
        <v>81</v>
      </c>
      <c r="AL9" s="5"/>
      <c r="AM9" s="5"/>
      <c r="AN9" s="5"/>
      <c r="AO9" s="3" t="s">
        <v>172</v>
      </c>
      <c r="AP9" s="46"/>
      <c r="AQ9" s="43"/>
      <c r="AR9" s="43" t="s">
        <v>173</v>
      </c>
      <c r="AS9" s="54" t="s">
        <v>84</v>
      </c>
      <c r="AT9" s="45"/>
      <c r="AU9" s="3"/>
      <c r="AV9" s="6" t="s">
        <v>174</v>
      </c>
      <c r="AW9" s="6" t="s">
        <v>85</v>
      </c>
      <c r="AX9" s="6" t="s">
        <v>175</v>
      </c>
      <c r="AY9" s="6" t="s">
        <v>176</v>
      </c>
      <c r="AZ9" s="56" t="s">
        <v>177</v>
      </c>
    </row>
    <row r="10" spans="1:52" ht="35.25" customHeight="1" x14ac:dyDescent="0.35">
      <c r="A10" s="82">
        <v>8</v>
      </c>
      <c r="B10" s="42">
        <v>39600</v>
      </c>
      <c r="C10" s="1" t="s">
        <v>178</v>
      </c>
      <c r="D10" s="2" t="s">
        <v>138</v>
      </c>
      <c r="E10" s="1" t="s">
        <v>179</v>
      </c>
      <c r="F10" s="44" t="s">
        <v>180</v>
      </c>
      <c r="G10" s="45" t="s">
        <v>63</v>
      </c>
      <c r="H10" s="2" t="s">
        <v>64</v>
      </c>
      <c r="I10" s="3" t="s">
        <v>181</v>
      </c>
      <c r="J10" s="3" t="s">
        <v>182</v>
      </c>
      <c r="K10" s="47" t="s">
        <v>183</v>
      </c>
      <c r="L10" s="48" t="s">
        <v>144</v>
      </c>
      <c r="M10" s="1" t="s">
        <v>145</v>
      </c>
      <c r="N10" s="2" t="s">
        <v>70</v>
      </c>
      <c r="O10" s="1"/>
      <c r="P10" s="2" t="s">
        <v>97</v>
      </c>
      <c r="Q10" s="1" t="s">
        <v>184</v>
      </c>
      <c r="R10" s="1"/>
      <c r="S10" s="1" t="s">
        <v>74</v>
      </c>
      <c r="T10" s="49" t="s">
        <v>74</v>
      </c>
      <c r="U10" s="45" t="s">
        <v>75</v>
      </c>
      <c r="V10" s="3"/>
      <c r="W10" s="3" t="s">
        <v>99</v>
      </c>
      <c r="X10" s="3"/>
      <c r="Y10" s="3" t="s">
        <v>77</v>
      </c>
      <c r="Z10" s="3"/>
      <c r="AA10" s="2" t="s">
        <v>100</v>
      </c>
      <c r="AB10" s="3"/>
      <c r="AC10" s="3"/>
      <c r="AD10" s="46"/>
      <c r="AE10" s="50" t="s">
        <v>79</v>
      </c>
      <c r="AF10" s="1"/>
      <c r="AG10" s="4" t="s">
        <v>80</v>
      </c>
      <c r="AH10" s="4"/>
      <c r="AI10" s="4"/>
      <c r="AJ10" s="51"/>
      <c r="AK10" s="52" t="s">
        <v>81</v>
      </c>
      <c r="AL10" s="5"/>
      <c r="AM10" s="5"/>
      <c r="AN10" s="5"/>
      <c r="AO10" s="3"/>
      <c r="AP10" s="46"/>
      <c r="AQ10" s="43" t="s">
        <v>185</v>
      </c>
      <c r="AR10" s="43" t="s">
        <v>186</v>
      </c>
      <c r="AS10" s="54" t="s">
        <v>187</v>
      </c>
      <c r="AT10" s="45"/>
      <c r="AU10" s="3"/>
      <c r="AV10" s="3"/>
      <c r="AW10" s="3"/>
      <c r="AX10" s="3"/>
      <c r="AY10" s="3"/>
      <c r="AZ10" s="56" t="s">
        <v>188</v>
      </c>
    </row>
    <row r="11" spans="1:52" ht="35.25" customHeight="1" x14ac:dyDescent="0.35">
      <c r="A11" s="82">
        <v>9</v>
      </c>
      <c r="B11" s="42">
        <v>39604</v>
      </c>
      <c r="C11" s="1" t="s">
        <v>59</v>
      </c>
      <c r="D11" s="2" t="s">
        <v>60</v>
      </c>
      <c r="E11" s="1" t="s">
        <v>61</v>
      </c>
      <c r="F11" s="44" t="s">
        <v>189</v>
      </c>
      <c r="G11" s="45" t="s">
        <v>190</v>
      </c>
      <c r="H11" s="2" t="s">
        <v>190</v>
      </c>
      <c r="I11" s="3" t="s">
        <v>191</v>
      </c>
      <c r="J11" s="3" t="s">
        <v>192</v>
      </c>
      <c r="K11" s="47" t="s">
        <v>193</v>
      </c>
      <c r="L11" s="48" t="s">
        <v>68</v>
      </c>
      <c r="M11" s="1" t="s">
        <v>194</v>
      </c>
      <c r="N11" s="2" t="s">
        <v>96</v>
      </c>
      <c r="O11" s="1" t="s">
        <v>195</v>
      </c>
      <c r="P11" s="2" t="s">
        <v>117</v>
      </c>
      <c r="Q11" s="1" t="s">
        <v>196</v>
      </c>
      <c r="R11" s="1"/>
      <c r="S11" s="1" t="s">
        <v>74</v>
      </c>
      <c r="T11" s="49" t="s">
        <v>74</v>
      </c>
      <c r="U11" s="45">
        <v>1</v>
      </c>
      <c r="V11" s="3" t="s">
        <v>196</v>
      </c>
      <c r="W11" s="3" t="s">
        <v>99</v>
      </c>
      <c r="X11" s="3"/>
      <c r="Y11" s="3">
        <v>1</v>
      </c>
      <c r="Z11" s="3" t="s">
        <v>197</v>
      </c>
      <c r="AA11" s="2" t="s">
        <v>198</v>
      </c>
      <c r="AB11" s="3"/>
      <c r="AC11" s="3"/>
      <c r="AD11" s="46"/>
      <c r="AE11" s="50" t="s">
        <v>101</v>
      </c>
      <c r="AF11" s="1" t="s">
        <v>197</v>
      </c>
      <c r="AG11" s="4" t="s">
        <v>103</v>
      </c>
      <c r="AH11" s="4" t="s">
        <v>199</v>
      </c>
      <c r="AI11" s="4" t="s">
        <v>200</v>
      </c>
      <c r="AJ11" s="51"/>
      <c r="AK11" s="52" t="s">
        <v>81</v>
      </c>
      <c r="AL11" s="5"/>
      <c r="AM11" s="5"/>
      <c r="AN11" s="5"/>
      <c r="AO11" s="3"/>
      <c r="AP11" s="46"/>
      <c r="AQ11" s="43"/>
      <c r="AR11" s="43" t="s">
        <v>201</v>
      </c>
      <c r="AS11" s="54" t="s">
        <v>84</v>
      </c>
      <c r="AT11" s="45"/>
      <c r="AU11" s="3"/>
      <c r="AV11" s="6" t="s">
        <v>85</v>
      </c>
      <c r="AW11" s="6" t="s">
        <v>174</v>
      </c>
      <c r="AX11" s="3"/>
      <c r="AY11" s="3"/>
      <c r="AZ11" s="56" t="s">
        <v>202</v>
      </c>
    </row>
    <row r="12" spans="1:52" ht="35.25" customHeight="1" x14ac:dyDescent="0.35">
      <c r="A12" s="82">
        <v>10</v>
      </c>
      <c r="B12" s="42">
        <v>39619</v>
      </c>
      <c r="C12" s="1" t="s">
        <v>203</v>
      </c>
      <c r="D12" s="2" t="s">
        <v>60</v>
      </c>
      <c r="E12" s="1" t="s">
        <v>204</v>
      </c>
      <c r="F12" s="44" t="s">
        <v>205</v>
      </c>
      <c r="G12" s="45" t="s">
        <v>90</v>
      </c>
      <c r="H12" s="2" t="s">
        <v>91</v>
      </c>
      <c r="I12" s="3" t="s">
        <v>206</v>
      </c>
      <c r="J12" s="3" t="s">
        <v>207</v>
      </c>
      <c r="K12" s="47" t="s">
        <v>208</v>
      </c>
      <c r="L12" s="48" t="s">
        <v>68</v>
      </c>
      <c r="M12" s="1" t="s">
        <v>115</v>
      </c>
      <c r="N12" s="2" t="s">
        <v>96</v>
      </c>
      <c r="O12" s="1"/>
      <c r="P12" s="2" t="s">
        <v>97</v>
      </c>
      <c r="Q12" s="1" t="s">
        <v>118</v>
      </c>
      <c r="R12" s="1"/>
      <c r="S12" s="1" t="s">
        <v>74</v>
      </c>
      <c r="T12" s="49" t="s">
        <v>74</v>
      </c>
      <c r="U12" s="45" t="s">
        <v>75</v>
      </c>
      <c r="V12" s="3"/>
      <c r="W12" s="3" t="s">
        <v>99</v>
      </c>
      <c r="X12" s="3"/>
      <c r="Y12" s="3">
        <v>15</v>
      </c>
      <c r="Z12" s="3"/>
      <c r="AA12" s="2" t="s">
        <v>209</v>
      </c>
      <c r="AB12" s="3"/>
      <c r="AC12" s="3"/>
      <c r="AD12" s="46" t="s">
        <v>210</v>
      </c>
      <c r="AE12" s="50" t="s">
        <v>211</v>
      </c>
      <c r="AF12" s="1" t="s">
        <v>102</v>
      </c>
      <c r="AG12" s="4" t="s">
        <v>103</v>
      </c>
      <c r="AH12" s="4" t="s">
        <v>135</v>
      </c>
      <c r="AI12" s="4" t="s">
        <v>212</v>
      </c>
      <c r="AJ12" s="51"/>
      <c r="AK12" s="52" t="s">
        <v>213</v>
      </c>
      <c r="AL12" s="5" t="s">
        <v>214</v>
      </c>
      <c r="AM12" s="5"/>
      <c r="AN12" s="5"/>
      <c r="AO12" s="3"/>
      <c r="AP12" s="46" t="s">
        <v>215</v>
      </c>
      <c r="AQ12" s="43" t="s">
        <v>82</v>
      </c>
      <c r="AR12" s="43" t="s">
        <v>216</v>
      </c>
      <c r="AS12" s="54" t="s">
        <v>84</v>
      </c>
      <c r="AT12" s="45"/>
      <c r="AU12" s="3"/>
      <c r="AV12" s="6" t="s">
        <v>85</v>
      </c>
      <c r="AW12" s="3"/>
      <c r="AX12" s="3"/>
      <c r="AY12" s="3"/>
      <c r="AZ12" s="56" t="s">
        <v>217</v>
      </c>
    </row>
    <row r="13" spans="1:52" ht="35.25" customHeight="1" x14ac:dyDescent="0.35">
      <c r="A13" s="82">
        <v>11</v>
      </c>
      <c r="B13" s="42">
        <v>39620</v>
      </c>
      <c r="C13" s="1" t="s">
        <v>203</v>
      </c>
      <c r="D13" s="2" t="s">
        <v>60</v>
      </c>
      <c r="E13" s="1" t="s">
        <v>204</v>
      </c>
      <c r="F13" s="44" t="s">
        <v>205</v>
      </c>
      <c r="G13" s="45" t="s">
        <v>90</v>
      </c>
      <c r="H13" s="2" t="s">
        <v>91</v>
      </c>
      <c r="I13" s="3" t="s">
        <v>218</v>
      </c>
      <c r="J13" s="3" t="s">
        <v>219</v>
      </c>
      <c r="K13" s="47" t="s">
        <v>220</v>
      </c>
      <c r="L13" s="48" t="s">
        <v>68</v>
      </c>
      <c r="M13" s="1" t="s">
        <v>221</v>
      </c>
      <c r="N13" s="2" t="s">
        <v>96</v>
      </c>
      <c r="O13" s="1" t="s">
        <v>222</v>
      </c>
      <c r="P13" s="2" t="s">
        <v>117</v>
      </c>
      <c r="Q13" s="1" t="s">
        <v>223</v>
      </c>
      <c r="R13" s="1"/>
      <c r="S13" s="1" t="s">
        <v>74</v>
      </c>
      <c r="T13" s="49" t="s">
        <v>74</v>
      </c>
      <c r="U13" s="45" t="s">
        <v>75</v>
      </c>
      <c r="V13" s="3"/>
      <c r="W13" s="3" t="s">
        <v>99</v>
      </c>
      <c r="X13" s="3"/>
      <c r="Y13" s="3">
        <v>17</v>
      </c>
      <c r="Z13" s="3"/>
      <c r="AA13" s="2" t="s">
        <v>209</v>
      </c>
      <c r="AB13" s="3"/>
      <c r="AC13" s="3"/>
      <c r="AD13" s="46"/>
      <c r="AE13" s="50" t="s">
        <v>101</v>
      </c>
      <c r="AF13" s="1"/>
      <c r="AG13" s="4" t="s">
        <v>103</v>
      </c>
      <c r="AH13" s="4" t="s">
        <v>224</v>
      </c>
      <c r="AI13" s="4"/>
      <c r="AJ13" s="51"/>
      <c r="AK13" s="52" t="s">
        <v>81</v>
      </c>
      <c r="AL13" s="5"/>
      <c r="AM13" s="5"/>
      <c r="AN13" s="5"/>
      <c r="AO13" s="3"/>
      <c r="AP13" s="46"/>
      <c r="AQ13" s="43"/>
      <c r="AR13" s="43" t="s">
        <v>225</v>
      </c>
      <c r="AS13" s="54" t="s">
        <v>187</v>
      </c>
      <c r="AT13" s="45"/>
      <c r="AU13" s="3"/>
      <c r="AV13" s="3"/>
      <c r="AW13" s="3"/>
      <c r="AX13" s="6" t="s">
        <v>226</v>
      </c>
      <c r="AY13" s="3"/>
      <c r="AZ13" s="46"/>
    </row>
    <row r="14" spans="1:52" ht="35.25" customHeight="1" x14ac:dyDescent="0.35">
      <c r="A14" s="82">
        <v>12</v>
      </c>
      <c r="B14" s="42">
        <v>39628</v>
      </c>
      <c r="C14" s="1" t="s">
        <v>203</v>
      </c>
      <c r="D14" s="2" t="s">
        <v>60</v>
      </c>
      <c r="E14" s="1" t="s">
        <v>227</v>
      </c>
      <c r="F14" s="44" t="s">
        <v>228</v>
      </c>
      <c r="G14" s="45" t="s">
        <v>229</v>
      </c>
      <c r="H14" s="2" t="s">
        <v>155</v>
      </c>
      <c r="I14" s="3" t="s">
        <v>230</v>
      </c>
      <c r="J14" s="3" t="s">
        <v>231</v>
      </c>
      <c r="K14" s="47" t="s">
        <v>232</v>
      </c>
      <c r="L14" s="48" t="s">
        <v>144</v>
      </c>
      <c r="M14" s="1" t="s">
        <v>233</v>
      </c>
      <c r="N14" s="2" t="s">
        <v>96</v>
      </c>
      <c r="O14" s="1"/>
      <c r="P14" s="2" t="s">
        <v>97</v>
      </c>
      <c r="Q14" s="1" t="s">
        <v>234</v>
      </c>
      <c r="R14" s="1"/>
      <c r="S14" s="1" t="s">
        <v>74</v>
      </c>
      <c r="T14" s="49" t="s">
        <v>74</v>
      </c>
      <c r="U14" s="45" t="s">
        <v>75</v>
      </c>
      <c r="V14" s="3"/>
      <c r="W14" s="3" t="s">
        <v>99</v>
      </c>
      <c r="X14" s="3"/>
      <c r="Y14" s="3">
        <v>23</v>
      </c>
      <c r="Z14" s="3"/>
      <c r="AA14" s="2" t="s">
        <v>209</v>
      </c>
      <c r="AB14" s="3"/>
      <c r="AC14" s="3"/>
      <c r="AD14" s="46"/>
      <c r="AE14" s="50" t="s">
        <v>79</v>
      </c>
      <c r="AF14" s="1"/>
      <c r="AG14" s="4" t="s">
        <v>80</v>
      </c>
      <c r="AH14" s="4"/>
      <c r="AI14" s="4"/>
      <c r="AJ14" s="51"/>
      <c r="AK14" s="52" t="s">
        <v>235</v>
      </c>
      <c r="AL14" s="5" t="s">
        <v>236</v>
      </c>
      <c r="AM14" s="5"/>
      <c r="AN14" s="5" t="s">
        <v>237</v>
      </c>
      <c r="AO14" s="3"/>
      <c r="AP14" s="46" t="s">
        <v>238</v>
      </c>
      <c r="AQ14" s="43" t="s">
        <v>82</v>
      </c>
      <c r="AR14" s="43" t="s">
        <v>83</v>
      </c>
      <c r="AS14" s="54" t="s">
        <v>84</v>
      </c>
      <c r="AT14" s="45"/>
      <c r="AU14" s="3"/>
      <c r="AV14" s="6" t="s">
        <v>85</v>
      </c>
      <c r="AW14" s="3"/>
      <c r="AX14" s="3"/>
      <c r="AY14" s="3"/>
      <c r="AZ14" s="46"/>
    </row>
    <row r="15" spans="1:52" ht="35.25" customHeight="1" x14ac:dyDescent="0.35">
      <c r="A15" s="82">
        <v>13</v>
      </c>
      <c r="B15" s="42">
        <v>39632</v>
      </c>
      <c r="C15" s="1" t="s">
        <v>239</v>
      </c>
      <c r="D15" s="2" t="s">
        <v>87</v>
      </c>
      <c r="E15" s="1" t="s">
        <v>240</v>
      </c>
      <c r="F15" s="44" t="s">
        <v>241</v>
      </c>
      <c r="G15" s="45" t="s">
        <v>242</v>
      </c>
      <c r="H15" s="2" t="s">
        <v>243</v>
      </c>
      <c r="I15" s="3" t="s">
        <v>244</v>
      </c>
      <c r="J15" s="3" t="s">
        <v>245</v>
      </c>
      <c r="K15" s="47" t="s">
        <v>246</v>
      </c>
      <c r="L15" s="48" t="s">
        <v>68</v>
      </c>
      <c r="M15" s="1" t="s">
        <v>247</v>
      </c>
      <c r="N15" s="2" t="s">
        <v>96</v>
      </c>
      <c r="O15" s="1" t="s">
        <v>248</v>
      </c>
      <c r="P15" s="2" t="s">
        <v>72</v>
      </c>
      <c r="Q15" s="1" t="s">
        <v>249</v>
      </c>
      <c r="R15" s="1" t="s">
        <v>250</v>
      </c>
      <c r="S15" s="1" t="s">
        <v>74</v>
      </c>
      <c r="T15" s="49" t="s">
        <v>74</v>
      </c>
      <c r="U15" s="45">
        <v>12</v>
      </c>
      <c r="V15" s="3"/>
      <c r="W15" s="3">
        <v>13</v>
      </c>
      <c r="X15" s="3"/>
      <c r="Y15" s="3">
        <v>6</v>
      </c>
      <c r="Z15" s="3"/>
      <c r="AA15" s="2" t="s">
        <v>166</v>
      </c>
      <c r="AB15" s="3"/>
      <c r="AC15" s="3"/>
      <c r="AD15" s="46"/>
      <c r="AE15" s="50" t="s">
        <v>101</v>
      </c>
      <c r="AF15" s="1" t="s">
        <v>251</v>
      </c>
      <c r="AG15" s="4" t="s">
        <v>103</v>
      </c>
      <c r="AH15" s="4" t="s">
        <v>104</v>
      </c>
      <c r="AI15" s="4"/>
      <c r="AJ15" s="51"/>
      <c r="AK15" s="52" t="s">
        <v>81</v>
      </c>
      <c r="AL15" s="5"/>
      <c r="AM15" s="5"/>
      <c r="AN15" s="5"/>
      <c r="AO15" s="3"/>
      <c r="AP15" s="46"/>
      <c r="AQ15" s="43"/>
      <c r="AR15" s="43" t="s">
        <v>252</v>
      </c>
      <c r="AS15" s="54" t="s">
        <v>187</v>
      </c>
      <c r="AT15" s="45"/>
      <c r="AU15" s="3"/>
      <c r="AV15" s="6"/>
      <c r="AW15" s="3"/>
      <c r="AX15" s="3"/>
      <c r="AY15" s="3"/>
      <c r="AZ15" s="56" t="s">
        <v>202</v>
      </c>
    </row>
    <row r="16" spans="1:52" ht="35.25" customHeight="1" x14ac:dyDescent="0.35">
      <c r="A16" s="82">
        <v>14</v>
      </c>
      <c r="B16" s="42">
        <v>39644</v>
      </c>
      <c r="C16" s="1" t="s">
        <v>253</v>
      </c>
      <c r="D16" s="2" t="s">
        <v>138</v>
      </c>
      <c r="E16" s="1" t="s">
        <v>254</v>
      </c>
      <c r="F16" s="44" t="s">
        <v>255</v>
      </c>
      <c r="G16" s="45" t="s">
        <v>242</v>
      </c>
      <c r="H16" s="2" t="s">
        <v>243</v>
      </c>
      <c r="I16" s="3" t="s">
        <v>256</v>
      </c>
      <c r="J16" s="3" t="s">
        <v>257</v>
      </c>
      <c r="K16" s="47" t="s">
        <v>258</v>
      </c>
      <c r="L16" s="48" t="s">
        <v>159</v>
      </c>
      <c r="M16" s="1" t="s">
        <v>259</v>
      </c>
      <c r="N16" s="2" t="s">
        <v>96</v>
      </c>
      <c r="O16" s="1"/>
      <c r="P16" s="2" t="s">
        <v>97</v>
      </c>
      <c r="Q16" s="1" t="s">
        <v>260</v>
      </c>
      <c r="R16" s="1"/>
      <c r="S16" s="1" t="s">
        <v>74</v>
      </c>
      <c r="T16" s="49" t="s">
        <v>74</v>
      </c>
      <c r="U16" s="45" t="s">
        <v>75</v>
      </c>
      <c r="V16" s="3"/>
      <c r="W16" s="3" t="s">
        <v>99</v>
      </c>
      <c r="X16" s="3"/>
      <c r="Y16" s="3" t="s">
        <v>77</v>
      </c>
      <c r="Z16" s="3"/>
      <c r="AA16" s="2" t="s">
        <v>100</v>
      </c>
      <c r="AB16" s="3"/>
      <c r="AC16" s="3"/>
      <c r="AD16" s="46"/>
      <c r="AE16" s="50" t="s">
        <v>79</v>
      </c>
      <c r="AF16" s="1"/>
      <c r="AG16" s="4" t="s">
        <v>80</v>
      </c>
      <c r="AH16" s="4"/>
      <c r="AI16" s="4"/>
      <c r="AJ16" s="51"/>
      <c r="AK16" s="52" t="s">
        <v>81</v>
      </c>
      <c r="AL16" s="5"/>
      <c r="AM16" s="5"/>
      <c r="AN16" s="5"/>
      <c r="AO16" s="3"/>
      <c r="AP16" s="46"/>
      <c r="AQ16" s="43"/>
      <c r="AR16" s="43" t="s">
        <v>261</v>
      </c>
      <c r="AS16" s="54" t="s">
        <v>84</v>
      </c>
      <c r="AT16" s="45"/>
      <c r="AU16" s="3"/>
      <c r="AV16" s="6" t="s">
        <v>262</v>
      </c>
      <c r="AW16" s="3"/>
      <c r="AX16" s="3"/>
      <c r="AY16" s="3"/>
      <c r="AZ16" s="46"/>
    </row>
    <row r="17" spans="1:52" ht="35.25" customHeight="1" x14ac:dyDescent="0.35">
      <c r="A17" s="82">
        <v>15</v>
      </c>
      <c r="B17" s="42">
        <v>39648</v>
      </c>
      <c r="C17" s="1" t="s">
        <v>263</v>
      </c>
      <c r="D17" s="2" t="s">
        <v>60</v>
      </c>
      <c r="E17" s="1" t="s">
        <v>264</v>
      </c>
      <c r="F17" s="44" t="s">
        <v>265</v>
      </c>
      <c r="G17" s="45" t="s">
        <v>242</v>
      </c>
      <c r="H17" s="2" t="s">
        <v>243</v>
      </c>
      <c r="I17" s="3" t="s">
        <v>266</v>
      </c>
      <c r="J17" s="3" t="s">
        <v>267</v>
      </c>
      <c r="K17" s="47" t="s">
        <v>268</v>
      </c>
      <c r="L17" s="48" t="s">
        <v>68</v>
      </c>
      <c r="M17" s="1" t="s">
        <v>269</v>
      </c>
      <c r="N17" s="2" t="s">
        <v>96</v>
      </c>
      <c r="O17" s="1"/>
      <c r="P17" s="2" t="s">
        <v>97</v>
      </c>
      <c r="Q17" s="1" t="s">
        <v>270</v>
      </c>
      <c r="R17" s="1"/>
      <c r="S17" s="1" t="s">
        <v>74</v>
      </c>
      <c r="T17" s="49" t="s">
        <v>74</v>
      </c>
      <c r="U17" s="45" t="s">
        <v>75</v>
      </c>
      <c r="V17" s="3"/>
      <c r="W17" s="3">
        <v>9</v>
      </c>
      <c r="X17" s="3" t="s">
        <v>271</v>
      </c>
      <c r="Y17" s="3" t="s">
        <v>77</v>
      </c>
      <c r="Z17" s="3"/>
      <c r="AA17" s="2" t="s">
        <v>78</v>
      </c>
      <c r="AB17" s="3"/>
      <c r="AC17" s="3"/>
      <c r="AD17" s="46" t="s">
        <v>272</v>
      </c>
      <c r="AE17" s="50" t="s">
        <v>79</v>
      </c>
      <c r="AF17" s="1"/>
      <c r="AG17" s="4" t="s">
        <v>80</v>
      </c>
      <c r="AH17" s="4"/>
      <c r="AI17" s="4"/>
      <c r="AJ17" s="51"/>
      <c r="AK17" s="52" t="s">
        <v>81</v>
      </c>
      <c r="AL17" s="5"/>
      <c r="AM17" s="5"/>
      <c r="AN17" s="5"/>
      <c r="AO17" s="3"/>
      <c r="AP17" s="46"/>
      <c r="AQ17" s="43"/>
      <c r="AR17" s="43" t="s">
        <v>273</v>
      </c>
      <c r="AS17" s="54" t="s">
        <v>84</v>
      </c>
      <c r="AT17" s="45"/>
      <c r="AU17" s="3"/>
      <c r="AV17" s="6" t="s">
        <v>262</v>
      </c>
      <c r="AW17" s="3"/>
      <c r="AX17" s="3"/>
      <c r="AY17" s="3"/>
      <c r="AZ17" s="46"/>
    </row>
    <row r="18" spans="1:52" ht="35.25" customHeight="1" x14ac:dyDescent="0.35">
      <c r="A18" s="82">
        <v>16</v>
      </c>
      <c r="B18" s="42">
        <v>39649</v>
      </c>
      <c r="C18" s="1" t="s">
        <v>274</v>
      </c>
      <c r="D18" s="2" t="s">
        <v>60</v>
      </c>
      <c r="E18" s="1" t="s">
        <v>275</v>
      </c>
      <c r="F18" s="44" t="s">
        <v>276</v>
      </c>
      <c r="G18" s="45" t="s">
        <v>90</v>
      </c>
      <c r="H18" s="2" t="s">
        <v>91</v>
      </c>
      <c r="I18" s="3" t="s">
        <v>277</v>
      </c>
      <c r="J18" s="3" t="s">
        <v>278</v>
      </c>
      <c r="K18" s="47" t="s">
        <v>279</v>
      </c>
      <c r="L18" s="48" t="s">
        <v>68</v>
      </c>
      <c r="M18" s="1" t="s">
        <v>145</v>
      </c>
      <c r="N18" s="2" t="s">
        <v>70</v>
      </c>
      <c r="O18" s="1"/>
      <c r="P18" s="2" t="s">
        <v>97</v>
      </c>
      <c r="Q18" s="1" t="s">
        <v>280</v>
      </c>
      <c r="R18" s="1"/>
      <c r="S18" s="1" t="s">
        <v>74</v>
      </c>
      <c r="T18" s="49" t="s">
        <v>74</v>
      </c>
      <c r="U18" s="45" t="s">
        <v>75</v>
      </c>
      <c r="V18" s="3"/>
      <c r="W18" s="3" t="s">
        <v>99</v>
      </c>
      <c r="X18" s="3"/>
      <c r="Y18" s="3" t="s">
        <v>77</v>
      </c>
      <c r="Z18" s="3"/>
      <c r="AA18" s="2" t="s">
        <v>100</v>
      </c>
      <c r="AB18" s="3"/>
      <c r="AC18" s="3"/>
      <c r="AD18" s="46" t="s">
        <v>281</v>
      </c>
      <c r="AE18" s="50" t="s">
        <v>79</v>
      </c>
      <c r="AF18" s="1"/>
      <c r="AG18" s="4" t="s">
        <v>80</v>
      </c>
      <c r="AH18" s="4"/>
      <c r="AI18" s="4"/>
      <c r="AJ18" s="51"/>
      <c r="AK18" s="52" t="s">
        <v>81</v>
      </c>
      <c r="AL18" s="5" t="s">
        <v>214</v>
      </c>
      <c r="AM18" s="5"/>
      <c r="AN18" s="5"/>
      <c r="AO18" s="3"/>
      <c r="AP18" s="46"/>
      <c r="AQ18" s="43"/>
      <c r="AR18" s="43" t="s">
        <v>282</v>
      </c>
      <c r="AS18" s="54" t="s">
        <v>84</v>
      </c>
      <c r="AT18" s="45"/>
      <c r="AU18" s="3"/>
      <c r="AV18" s="6" t="s">
        <v>262</v>
      </c>
      <c r="AW18" s="3"/>
      <c r="AX18" s="3"/>
      <c r="AY18" s="3"/>
      <c r="AZ18" s="46"/>
    </row>
    <row r="19" spans="1:52" ht="35.25" customHeight="1" x14ac:dyDescent="0.35">
      <c r="A19" s="82">
        <v>17</v>
      </c>
      <c r="B19" s="42">
        <v>39650</v>
      </c>
      <c r="C19" s="1" t="s">
        <v>274</v>
      </c>
      <c r="D19" s="2" t="s">
        <v>60</v>
      </c>
      <c r="E19" s="1" t="s">
        <v>275</v>
      </c>
      <c r="F19" s="44" t="s">
        <v>276</v>
      </c>
      <c r="G19" s="45" t="s">
        <v>90</v>
      </c>
      <c r="H19" s="2" t="s">
        <v>91</v>
      </c>
      <c r="I19" s="3" t="s">
        <v>283</v>
      </c>
      <c r="J19" s="3" t="s">
        <v>278</v>
      </c>
      <c r="K19" s="47" t="s">
        <v>279</v>
      </c>
      <c r="L19" s="48" t="s">
        <v>68</v>
      </c>
      <c r="M19" s="1" t="s">
        <v>145</v>
      </c>
      <c r="N19" s="2" t="s">
        <v>70</v>
      </c>
      <c r="O19" s="1"/>
      <c r="P19" s="2" t="s">
        <v>97</v>
      </c>
      <c r="Q19" s="1" t="s">
        <v>280</v>
      </c>
      <c r="R19" s="1"/>
      <c r="S19" s="1" t="s">
        <v>74</v>
      </c>
      <c r="T19" s="49" t="s">
        <v>74</v>
      </c>
      <c r="U19" s="45" t="s">
        <v>75</v>
      </c>
      <c r="V19" s="3"/>
      <c r="W19" s="3" t="s">
        <v>99</v>
      </c>
      <c r="X19" s="3"/>
      <c r="Y19" s="3" t="s">
        <v>77</v>
      </c>
      <c r="Z19" s="3"/>
      <c r="AA19" s="2" t="s">
        <v>100</v>
      </c>
      <c r="AB19" s="3"/>
      <c r="AC19" s="3"/>
      <c r="AD19" s="46" t="s">
        <v>281</v>
      </c>
      <c r="AE19" s="50" t="s">
        <v>79</v>
      </c>
      <c r="AF19" s="1"/>
      <c r="AG19" s="4" t="s">
        <v>80</v>
      </c>
      <c r="AH19" s="4"/>
      <c r="AI19" s="4"/>
      <c r="AJ19" s="51"/>
      <c r="AK19" s="52" t="s">
        <v>81</v>
      </c>
      <c r="AL19" s="5" t="s">
        <v>214</v>
      </c>
      <c r="AM19" s="5"/>
      <c r="AN19" s="5"/>
      <c r="AO19" s="3"/>
      <c r="AP19" s="46"/>
      <c r="AQ19" s="43"/>
      <c r="AR19" s="43" t="s">
        <v>282</v>
      </c>
      <c r="AS19" s="54" t="s">
        <v>84</v>
      </c>
      <c r="AT19" s="45"/>
      <c r="AU19" s="3"/>
      <c r="AV19" s="6" t="s">
        <v>262</v>
      </c>
      <c r="AW19" s="3"/>
      <c r="AX19" s="3"/>
      <c r="AY19" s="3"/>
      <c r="AZ19" s="46"/>
    </row>
    <row r="20" spans="1:52" ht="35.25" customHeight="1" x14ac:dyDescent="0.35">
      <c r="A20" s="82">
        <v>18</v>
      </c>
      <c r="B20" s="42">
        <v>39652</v>
      </c>
      <c r="C20" s="1" t="s">
        <v>284</v>
      </c>
      <c r="D20" s="2" t="s">
        <v>87</v>
      </c>
      <c r="E20" s="1" t="s">
        <v>285</v>
      </c>
      <c r="F20" s="44" t="s">
        <v>286</v>
      </c>
      <c r="G20" s="45" t="s">
        <v>63</v>
      </c>
      <c r="H20" s="2" t="s">
        <v>64</v>
      </c>
      <c r="I20" s="3" t="s">
        <v>287</v>
      </c>
      <c r="J20" s="3" t="s">
        <v>288</v>
      </c>
      <c r="K20" s="47" t="s">
        <v>289</v>
      </c>
      <c r="L20" s="48" t="s">
        <v>144</v>
      </c>
      <c r="M20" s="1" t="s">
        <v>145</v>
      </c>
      <c r="N20" s="2" t="s">
        <v>70</v>
      </c>
      <c r="O20" s="1" t="s">
        <v>290</v>
      </c>
      <c r="P20" s="2" t="s">
        <v>117</v>
      </c>
      <c r="Q20" s="1" t="s">
        <v>291</v>
      </c>
      <c r="R20" s="1"/>
      <c r="S20" s="1" t="s">
        <v>74</v>
      </c>
      <c r="T20" s="49" t="s">
        <v>74</v>
      </c>
      <c r="U20" s="45">
        <v>1</v>
      </c>
      <c r="V20" s="3" t="s">
        <v>291</v>
      </c>
      <c r="W20" s="3" t="s">
        <v>99</v>
      </c>
      <c r="X20" s="3"/>
      <c r="Y20" s="3">
        <v>2</v>
      </c>
      <c r="Z20" s="3" t="s">
        <v>292</v>
      </c>
      <c r="AA20" s="2" t="s">
        <v>198</v>
      </c>
      <c r="AB20" s="3"/>
      <c r="AC20" s="3"/>
      <c r="AD20" s="46" t="s">
        <v>293</v>
      </c>
      <c r="AE20" s="50" t="s">
        <v>101</v>
      </c>
      <c r="AF20" s="1" t="s">
        <v>294</v>
      </c>
      <c r="AG20" s="4" t="s">
        <v>103</v>
      </c>
      <c r="AH20" s="4" t="s">
        <v>295</v>
      </c>
      <c r="AI20" s="4"/>
      <c r="AJ20" s="51"/>
      <c r="AK20" s="52" t="s">
        <v>81</v>
      </c>
      <c r="AL20" s="5"/>
      <c r="AM20" s="5"/>
      <c r="AN20" s="5" t="s">
        <v>296</v>
      </c>
      <c r="AO20" s="3" t="s">
        <v>297</v>
      </c>
      <c r="AP20" s="46" t="s">
        <v>298</v>
      </c>
      <c r="AQ20" s="43"/>
      <c r="AR20" s="43" t="s">
        <v>299</v>
      </c>
      <c r="AS20" s="54" t="s">
        <v>187</v>
      </c>
      <c r="AT20" s="45"/>
      <c r="AU20" s="3"/>
      <c r="AV20" s="3"/>
      <c r="AW20" s="3"/>
      <c r="AX20" s="3"/>
      <c r="AY20" s="3"/>
      <c r="AZ20" s="56" t="s">
        <v>300</v>
      </c>
    </row>
    <row r="21" spans="1:52" ht="35.25" customHeight="1" x14ac:dyDescent="0.35">
      <c r="A21" s="82">
        <v>19</v>
      </c>
      <c r="B21" s="42">
        <v>39675</v>
      </c>
      <c r="C21" s="1" t="s">
        <v>239</v>
      </c>
      <c r="D21" s="2" t="s">
        <v>87</v>
      </c>
      <c r="E21" s="1" t="s">
        <v>301</v>
      </c>
      <c r="F21" s="44" t="s">
        <v>302</v>
      </c>
      <c r="G21" s="45" t="s">
        <v>242</v>
      </c>
      <c r="H21" s="2" t="s">
        <v>243</v>
      </c>
      <c r="I21" s="3" t="s">
        <v>303</v>
      </c>
      <c r="J21" s="3" t="s">
        <v>304</v>
      </c>
      <c r="K21" s="47" t="s">
        <v>305</v>
      </c>
      <c r="L21" s="48" t="s">
        <v>68</v>
      </c>
      <c r="M21" s="1" t="s">
        <v>306</v>
      </c>
      <c r="N21" s="2" t="s">
        <v>96</v>
      </c>
      <c r="O21" s="1"/>
      <c r="P21" s="2" t="s">
        <v>97</v>
      </c>
      <c r="Q21" s="1" t="s">
        <v>307</v>
      </c>
      <c r="R21" s="1"/>
      <c r="S21" s="1" t="s">
        <v>74</v>
      </c>
      <c r="T21" s="49" t="s">
        <v>74</v>
      </c>
      <c r="U21" s="45" t="s">
        <v>75</v>
      </c>
      <c r="V21" s="3"/>
      <c r="W21" s="3" t="s">
        <v>99</v>
      </c>
      <c r="X21" s="3"/>
      <c r="Y21" s="3" t="s">
        <v>77</v>
      </c>
      <c r="Z21" s="3"/>
      <c r="AA21" s="2" t="s">
        <v>100</v>
      </c>
      <c r="AB21" s="3"/>
      <c r="AC21" s="3"/>
      <c r="AD21" s="46" t="s">
        <v>308</v>
      </c>
      <c r="AE21" s="50" t="s">
        <v>101</v>
      </c>
      <c r="AF21" s="1" t="s">
        <v>251</v>
      </c>
      <c r="AG21" s="4" t="s">
        <v>103</v>
      </c>
      <c r="AH21" s="4" t="s">
        <v>135</v>
      </c>
      <c r="AI21" s="4"/>
      <c r="AJ21" s="51"/>
      <c r="AK21" s="52" t="s">
        <v>81</v>
      </c>
      <c r="AL21" s="5"/>
      <c r="AM21" s="5"/>
      <c r="AN21" s="5"/>
      <c r="AO21" s="3"/>
      <c r="AP21" s="46"/>
      <c r="AQ21" s="43"/>
      <c r="AR21" s="43" t="s">
        <v>309</v>
      </c>
      <c r="AS21" s="54" t="s">
        <v>84</v>
      </c>
      <c r="AT21" s="45"/>
      <c r="AU21" s="3"/>
      <c r="AV21" s="6" t="s">
        <v>262</v>
      </c>
      <c r="AW21" s="3"/>
      <c r="AX21" s="3"/>
      <c r="AY21" s="3"/>
      <c r="AZ21" s="46"/>
    </row>
    <row r="22" spans="1:52" ht="35.25" customHeight="1" x14ac:dyDescent="0.35">
      <c r="A22" s="82">
        <v>20</v>
      </c>
      <c r="B22" s="42">
        <v>39677</v>
      </c>
      <c r="C22" s="1" t="s">
        <v>274</v>
      </c>
      <c r="D22" s="2" t="s">
        <v>60</v>
      </c>
      <c r="E22" s="1" t="s">
        <v>310</v>
      </c>
      <c r="F22" s="44" t="s">
        <v>311</v>
      </c>
      <c r="G22" s="45" t="s">
        <v>312</v>
      </c>
      <c r="H22" s="2" t="s">
        <v>243</v>
      </c>
      <c r="I22" s="3" t="s">
        <v>313</v>
      </c>
      <c r="J22" s="3" t="s">
        <v>314</v>
      </c>
      <c r="K22" s="47" t="s">
        <v>315</v>
      </c>
      <c r="L22" s="48" t="s">
        <v>159</v>
      </c>
      <c r="M22" s="1" t="s">
        <v>316</v>
      </c>
      <c r="N22" s="2" t="s">
        <v>96</v>
      </c>
      <c r="O22" s="1"/>
      <c r="P22" s="2" t="s">
        <v>97</v>
      </c>
      <c r="Q22" s="1" t="s">
        <v>317</v>
      </c>
      <c r="R22" s="1"/>
      <c r="S22" s="1" t="s">
        <v>74</v>
      </c>
      <c r="T22" s="49" t="s">
        <v>74</v>
      </c>
      <c r="U22" s="45" t="s">
        <v>75</v>
      </c>
      <c r="V22" s="3"/>
      <c r="W22" s="3" t="s">
        <v>99</v>
      </c>
      <c r="X22" s="3"/>
      <c r="Y22" s="3">
        <v>6</v>
      </c>
      <c r="Z22" s="3" t="s">
        <v>318</v>
      </c>
      <c r="AA22" s="2" t="s">
        <v>209</v>
      </c>
      <c r="AB22" s="3"/>
      <c r="AC22" s="3"/>
      <c r="AD22" s="46"/>
      <c r="AE22" s="50" t="s">
        <v>101</v>
      </c>
      <c r="AF22" s="1"/>
      <c r="AG22" s="4" t="s">
        <v>103</v>
      </c>
      <c r="AH22" s="4" t="s">
        <v>295</v>
      </c>
      <c r="AI22" s="4"/>
      <c r="AJ22" s="51"/>
      <c r="AK22" s="52" t="s">
        <v>81</v>
      </c>
      <c r="AL22" s="5"/>
      <c r="AM22" s="5"/>
      <c r="AN22" s="5"/>
      <c r="AO22" s="3"/>
      <c r="AP22" s="46"/>
      <c r="AQ22" s="43"/>
      <c r="AR22" s="43" t="s">
        <v>319</v>
      </c>
      <c r="AS22" s="54" t="s">
        <v>84</v>
      </c>
      <c r="AT22" s="45"/>
      <c r="AU22" s="3"/>
      <c r="AV22" s="3" t="s">
        <v>320</v>
      </c>
      <c r="AW22" s="3"/>
      <c r="AX22" s="3"/>
      <c r="AY22" s="3"/>
      <c r="AZ22" s="46"/>
    </row>
    <row r="23" spans="1:52" ht="35.25" customHeight="1" x14ac:dyDescent="0.35">
      <c r="A23" s="82">
        <v>21</v>
      </c>
      <c r="B23" s="42">
        <v>39684</v>
      </c>
      <c r="C23" s="1" t="s">
        <v>59</v>
      </c>
      <c r="D23" s="2" t="s">
        <v>60</v>
      </c>
      <c r="E23" s="1" t="s">
        <v>110</v>
      </c>
      <c r="F23" s="44" t="s">
        <v>321</v>
      </c>
      <c r="G23" s="45" t="s">
        <v>242</v>
      </c>
      <c r="H23" s="2" t="s">
        <v>243</v>
      </c>
      <c r="I23" s="3" t="s">
        <v>322</v>
      </c>
      <c r="J23" s="3" t="s">
        <v>323</v>
      </c>
      <c r="K23" s="47" t="s">
        <v>324</v>
      </c>
      <c r="L23" s="48" t="s">
        <v>68</v>
      </c>
      <c r="M23" s="1" t="s">
        <v>325</v>
      </c>
      <c r="N23" s="2" t="s">
        <v>96</v>
      </c>
      <c r="O23" s="1" t="s">
        <v>326</v>
      </c>
      <c r="P23" s="2" t="s">
        <v>72</v>
      </c>
      <c r="Q23" s="1" t="s">
        <v>327</v>
      </c>
      <c r="R23" s="1" t="s">
        <v>326</v>
      </c>
      <c r="S23" s="1" t="s">
        <v>74</v>
      </c>
      <c r="T23" s="49" t="s">
        <v>74</v>
      </c>
      <c r="U23" s="45" t="s">
        <v>75</v>
      </c>
      <c r="V23" s="3"/>
      <c r="W23" s="3">
        <v>5</v>
      </c>
      <c r="X23" s="3" t="s">
        <v>328</v>
      </c>
      <c r="Y23" s="3" t="s">
        <v>77</v>
      </c>
      <c r="Z23" s="3"/>
      <c r="AA23" s="2" t="s">
        <v>78</v>
      </c>
      <c r="AB23" s="3"/>
      <c r="AC23" s="3"/>
      <c r="AD23" s="46"/>
      <c r="AE23" s="50" t="s">
        <v>79</v>
      </c>
      <c r="AF23" s="1"/>
      <c r="AG23" s="4" t="s">
        <v>80</v>
      </c>
      <c r="AH23" s="4"/>
      <c r="AI23" s="4"/>
      <c r="AJ23" s="51"/>
      <c r="AK23" s="52" t="s">
        <v>329</v>
      </c>
      <c r="AL23" s="5" t="s">
        <v>330</v>
      </c>
      <c r="AM23" s="5"/>
      <c r="AN23" s="5"/>
      <c r="AO23" s="3"/>
      <c r="AP23" s="46"/>
      <c r="AQ23" s="43"/>
      <c r="AR23" s="43" t="s">
        <v>331</v>
      </c>
      <c r="AS23" s="54" t="s">
        <v>84</v>
      </c>
      <c r="AT23" s="45"/>
      <c r="AU23" s="3"/>
      <c r="AV23" s="6" t="s">
        <v>262</v>
      </c>
      <c r="AW23" s="3"/>
      <c r="AX23" s="3"/>
      <c r="AY23" s="3"/>
      <c r="AZ23" s="46"/>
    </row>
    <row r="24" spans="1:52" ht="35.25" customHeight="1" x14ac:dyDescent="0.35">
      <c r="A24" s="82">
        <v>22</v>
      </c>
      <c r="B24" s="42">
        <v>39710</v>
      </c>
      <c r="C24" s="1" t="s">
        <v>120</v>
      </c>
      <c r="D24" s="2" t="s">
        <v>87</v>
      </c>
      <c r="E24" s="1" t="s">
        <v>332</v>
      </c>
      <c r="F24" s="44" t="s">
        <v>333</v>
      </c>
      <c r="G24" s="45" t="s">
        <v>334</v>
      </c>
      <c r="H24" s="2" t="s">
        <v>64</v>
      </c>
      <c r="I24" s="3" t="s">
        <v>335</v>
      </c>
      <c r="J24" s="3" t="s">
        <v>336</v>
      </c>
      <c r="K24" s="47" t="s">
        <v>337</v>
      </c>
      <c r="L24" s="48" t="s">
        <v>159</v>
      </c>
      <c r="M24" s="1" t="s">
        <v>338</v>
      </c>
      <c r="N24" s="2" t="s">
        <v>96</v>
      </c>
      <c r="O24" s="1"/>
      <c r="P24" s="2" t="s">
        <v>97</v>
      </c>
      <c r="Q24" s="1"/>
      <c r="R24" s="1"/>
      <c r="S24" s="1" t="s">
        <v>74</v>
      </c>
      <c r="T24" s="49" t="s">
        <v>74</v>
      </c>
      <c r="U24" s="45" t="s">
        <v>75</v>
      </c>
      <c r="V24" s="3"/>
      <c r="W24" s="3" t="s">
        <v>99</v>
      </c>
      <c r="X24" s="3"/>
      <c r="Y24" s="3" t="s">
        <v>77</v>
      </c>
      <c r="Z24" s="3"/>
      <c r="AA24" s="2" t="s">
        <v>100</v>
      </c>
      <c r="AB24" s="3"/>
      <c r="AC24" s="3"/>
      <c r="AD24" s="46" t="s">
        <v>339</v>
      </c>
      <c r="AE24" s="50" t="s">
        <v>79</v>
      </c>
      <c r="AF24" s="1"/>
      <c r="AG24" s="4" t="s">
        <v>80</v>
      </c>
      <c r="AH24" s="4"/>
      <c r="AI24" s="4"/>
      <c r="AJ24" s="51"/>
      <c r="AK24" s="52" t="s">
        <v>81</v>
      </c>
      <c r="AL24" s="5"/>
      <c r="AM24" s="5"/>
      <c r="AN24" s="5"/>
      <c r="AO24" s="3"/>
      <c r="AP24" s="46"/>
      <c r="AQ24" s="43" t="s">
        <v>82</v>
      </c>
      <c r="AR24" s="43"/>
      <c r="AS24" s="54" t="s">
        <v>84</v>
      </c>
      <c r="AT24" s="45"/>
      <c r="AU24" s="3"/>
      <c r="AV24" s="6" t="s">
        <v>340</v>
      </c>
      <c r="AW24" s="3"/>
      <c r="AX24" s="3"/>
      <c r="AY24" s="3"/>
      <c r="AZ24" s="46"/>
    </row>
    <row r="25" spans="1:52" ht="35.25" customHeight="1" x14ac:dyDescent="0.35">
      <c r="A25" s="82">
        <v>23</v>
      </c>
      <c r="B25" s="42">
        <v>39715</v>
      </c>
      <c r="C25" s="1" t="s">
        <v>59</v>
      </c>
      <c r="D25" s="2" t="s">
        <v>60</v>
      </c>
      <c r="E25" s="1" t="s">
        <v>61</v>
      </c>
      <c r="F25" s="44" t="s">
        <v>189</v>
      </c>
      <c r="G25" s="45" t="s">
        <v>242</v>
      </c>
      <c r="H25" s="2" t="s">
        <v>243</v>
      </c>
      <c r="I25" s="3" t="s">
        <v>341</v>
      </c>
      <c r="J25" s="3" t="s">
        <v>342</v>
      </c>
      <c r="K25" s="47" t="s">
        <v>343</v>
      </c>
      <c r="L25" s="48" t="s">
        <v>68</v>
      </c>
      <c r="M25" s="1" t="s">
        <v>269</v>
      </c>
      <c r="N25" s="2" t="s">
        <v>96</v>
      </c>
      <c r="O25" s="1" t="s">
        <v>344</v>
      </c>
      <c r="P25" s="2" t="s">
        <v>345</v>
      </c>
      <c r="Q25" s="1" t="s">
        <v>346</v>
      </c>
      <c r="R25" s="1" t="s">
        <v>347</v>
      </c>
      <c r="S25" s="1" t="s">
        <v>74</v>
      </c>
      <c r="T25" s="49" t="s">
        <v>74</v>
      </c>
      <c r="U25" s="45" t="s">
        <v>75</v>
      </c>
      <c r="V25" s="3"/>
      <c r="W25" s="3">
        <v>1</v>
      </c>
      <c r="X25" s="3" t="s">
        <v>346</v>
      </c>
      <c r="Y25" s="3">
        <v>50</v>
      </c>
      <c r="Z25" s="3" t="s">
        <v>348</v>
      </c>
      <c r="AA25" s="2" t="s">
        <v>349</v>
      </c>
      <c r="AB25" s="3"/>
      <c r="AC25" s="3"/>
      <c r="AD25" s="46" t="s">
        <v>350</v>
      </c>
      <c r="AE25" s="50" t="s">
        <v>101</v>
      </c>
      <c r="AF25" s="1" t="s">
        <v>251</v>
      </c>
      <c r="AG25" s="4" t="s">
        <v>103</v>
      </c>
      <c r="AH25" s="4" t="s">
        <v>351</v>
      </c>
      <c r="AI25" s="4"/>
      <c r="AJ25" s="51" t="s">
        <v>352</v>
      </c>
      <c r="AK25" s="52" t="s">
        <v>81</v>
      </c>
      <c r="AL25" s="5"/>
      <c r="AM25" s="5"/>
      <c r="AN25" s="5"/>
      <c r="AO25" s="3"/>
      <c r="AP25" s="46"/>
      <c r="AQ25" s="43"/>
      <c r="AR25" s="43" t="s">
        <v>353</v>
      </c>
      <c r="AS25" s="54" t="s">
        <v>84</v>
      </c>
      <c r="AT25" s="45"/>
      <c r="AU25" s="3"/>
      <c r="AV25" s="6" t="s">
        <v>262</v>
      </c>
      <c r="AW25" s="3"/>
      <c r="AX25" s="3"/>
      <c r="AY25" s="3"/>
      <c r="AZ25" s="46"/>
    </row>
    <row r="26" spans="1:52" ht="35.25" customHeight="1" x14ac:dyDescent="0.35">
      <c r="A26" s="82">
        <v>24</v>
      </c>
      <c r="B26" s="42">
        <v>39724</v>
      </c>
      <c r="C26" s="1" t="s">
        <v>59</v>
      </c>
      <c r="D26" s="2" t="s">
        <v>60</v>
      </c>
      <c r="E26" s="1" t="s">
        <v>61</v>
      </c>
      <c r="F26" s="44" t="s">
        <v>354</v>
      </c>
      <c r="G26" s="45" t="s">
        <v>242</v>
      </c>
      <c r="H26" s="2" t="s">
        <v>243</v>
      </c>
      <c r="I26" s="3" t="s">
        <v>355</v>
      </c>
      <c r="J26" s="3" t="s">
        <v>356</v>
      </c>
      <c r="K26" s="47" t="s">
        <v>357</v>
      </c>
      <c r="L26" s="48" t="s">
        <v>68</v>
      </c>
      <c r="M26" s="1" t="s">
        <v>358</v>
      </c>
      <c r="N26" s="2" t="s">
        <v>96</v>
      </c>
      <c r="O26" s="1" t="s">
        <v>359</v>
      </c>
      <c r="P26" s="2" t="s">
        <v>72</v>
      </c>
      <c r="Q26" s="1" t="s">
        <v>360</v>
      </c>
      <c r="R26" s="1" t="s">
        <v>359</v>
      </c>
      <c r="S26" s="1" t="s">
        <v>74</v>
      </c>
      <c r="T26" s="49" t="s">
        <v>74</v>
      </c>
      <c r="U26" s="45">
        <v>1</v>
      </c>
      <c r="V26" s="3" t="s">
        <v>361</v>
      </c>
      <c r="W26" s="3">
        <v>4</v>
      </c>
      <c r="X26" s="3" t="s">
        <v>362</v>
      </c>
      <c r="Y26" s="3">
        <v>40</v>
      </c>
      <c r="Z26" s="3" t="s">
        <v>363</v>
      </c>
      <c r="AA26" s="2" t="s">
        <v>166</v>
      </c>
      <c r="AB26" s="3"/>
      <c r="AC26" s="3"/>
      <c r="AD26" s="46" t="s">
        <v>364</v>
      </c>
      <c r="AE26" s="50" t="s">
        <v>101</v>
      </c>
      <c r="AF26" s="1" t="s">
        <v>251</v>
      </c>
      <c r="AG26" s="4" t="s">
        <v>103</v>
      </c>
      <c r="AH26" s="4" t="s">
        <v>104</v>
      </c>
      <c r="AI26" s="4" t="s">
        <v>365</v>
      </c>
      <c r="AJ26" s="51" t="s">
        <v>366</v>
      </c>
      <c r="AK26" s="52" t="s">
        <v>81</v>
      </c>
      <c r="AL26" s="5"/>
      <c r="AM26" s="5"/>
      <c r="AN26" s="5"/>
      <c r="AO26" s="3"/>
      <c r="AP26" s="46" t="s">
        <v>367</v>
      </c>
      <c r="AQ26" s="43"/>
      <c r="AR26" s="43" t="s">
        <v>368</v>
      </c>
      <c r="AS26" s="54" t="s">
        <v>108</v>
      </c>
      <c r="AT26" s="45" t="s">
        <v>369</v>
      </c>
      <c r="AU26" s="3" t="s">
        <v>370</v>
      </c>
      <c r="AV26" s="3" t="s">
        <v>371</v>
      </c>
      <c r="AW26" s="6" t="s">
        <v>372</v>
      </c>
      <c r="AX26" s="3"/>
      <c r="AY26" s="3"/>
      <c r="AZ26" s="56" t="s">
        <v>373</v>
      </c>
    </row>
    <row r="27" spans="1:52" ht="35.25" customHeight="1" x14ac:dyDescent="0.35">
      <c r="A27" s="82">
        <v>25</v>
      </c>
      <c r="B27" s="42">
        <v>39725</v>
      </c>
      <c r="C27" s="1" t="s">
        <v>263</v>
      </c>
      <c r="D27" s="2" t="s">
        <v>60</v>
      </c>
      <c r="E27" s="1" t="s">
        <v>374</v>
      </c>
      <c r="F27" s="44" t="s">
        <v>375</v>
      </c>
      <c r="G27" s="45" t="s">
        <v>229</v>
      </c>
      <c r="H27" s="2" t="s">
        <v>155</v>
      </c>
      <c r="I27" s="3" t="s">
        <v>376</v>
      </c>
      <c r="J27" s="3" t="s">
        <v>377</v>
      </c>
      <c r="K27" s="47" t="s">
        <v>378</v>
      </c>
      <c r="L27" s="48" t="s">
        <v>144</v>
      </c>
      <c r="M27" s="1" t="s">
        <v>379</v>
      </c>
      <c r="N27" s="2" t="s">
        <v>96</v>
      </c>
      <c r="O27" s="1"/>
      <c r="P27" s="2" t="s">
        <v>97</v>
      </c>
      <c r="Q27" s="1" t="s">
        <v>380</v>
      </c>
      <c r="R27" s="1"/>
      <c r="S27" s="1" t="s">
        <v>74</v>
      </c>
      <c r="T27" s="49" t="s">
        <v>74</v>
      </c>
      <c r="U27" s="45" t="s">
        <v>75</v>
      </c>
      <c r="V27" s="3"/>
      <c r="W27" s="3" t="s">
        <v>99</v>
      </c>
      <c r="X27" s="3"/>
      <c r="Y27" s="3">
        <v>1</v>
      </c>
      <c r="Z27" s="3" t="s">
        <v>381</v>
      </c>
      <c r="AA27" s="2" t="s">
        <v>209</v>
      </c>
      <c r="AB27" s="3"/>
      <c r="AC27" s="3"/>
      <c r="AD27" s="46" t="s">
        <v>382</v>
      </c>
      <c r="AE27" s="50" t="s">
        <v>79</v>
      </c>
      <c r="AF27" s="1"/>
      <c r="AG27" s="4" t="s">
        <v>80</v>
      </c>
      <c r="AH27" s="4"/>
      <c r="AI27" s="4"/>
      <c r="AJ27" s="51"/>
      <c r="AK27" s="52" t="s">
        <v>81</v>
      </c>
      <c r="AL27" s="5"/>
      <c r="AM27" s="5"/>
      <c r="AN27" s="5"/>
      <c r="AO27" s="3"/>
      <c r="AP27" s="46"/>
      <c r="AQ27" s="43"/>
      <c r="AR27" s="43" t="s">
        <v>383</v>
      </c>
      <c r="AS27" s="54" t="s">
        <v>108</v>
      </c>
      <c r="AT27" s="55" t="s">
        <v>384</v>
      </c>
      <c r="AU27" s="3"/>
      <c r="AV27" s="3"/>
      <c r="AW27" s="6"/>
      <c r="AX27" s="3"/>
      <c r="AY27" s="3"/>
      <c r="AZ27" s="56"/>
    </row>
    <row r="28" spans="1:52" ht="35.25" customHeight="1" x14ac:dyDescent="0.35">
      <c r="A28" s="82">
        <v>26</v>
      </c>
      <c r="B28" s="42">
        <v>39727</v>
      </c>
      <c r="C28" s="1" t="s">
        <v>137</v>
      </c>
      <c r="D28" s="2" t="s">
        <v>138</v>
      </c>
      <c r="E28" s="1" t="s">
        <v>385</v>
      </c>
      <c r="F28" s="44" t="s">
        <v>385</v>
      </c>
      <c r="G28" s="45" t="s">
        <v>386</v>
      </c>
      <c r="H28" s="2" t="s">
        <v>190</v>
      </c>
      <c r="I28" s="3" t="s">
        <v>387</v>
      </c>
      <c r="J28" s="3" t="s">
        <v>388</v>
      </c>
      <c r="K28" s="47" t="s">
        <v>389</v>
      </c>
      <c r="L28" s="48" t="s">
        <v>68</v>
      </c>
      <c r="M28" s="1" t="s">
        <v>390</v>
      </c>
      <c r="N28" s="2" t="s">
        <v>96</v>
      </c>
      <c r="O28" s="1" t="s">
        <v>161</v>
      </c>
      <c r="P28" s="2" t="s">
        <v>72</v>
      </c>
      <c r="Q28" s="1" t="s">
        <v>391</v>
      </c>
      <c r="R28" s="1"/>
      <c r="S28" s="1" t="s">
        <v>392</v>
      </c>
      <c r="T28" s="49" t="s">
        <v>392</v>
      </c>
      <c r="U28" s="45">
        <v>1</v>
      </c>
      <c r="V28" s="3" t="s">
        <v>393</v>
      </c>
      <c r="W28" s="3">
        <v>2</v>
      </c>
      <c r="X28" s="3" t="s">
        <v>394</v>
      </c>
      <c r="Y28" s="3">
        <v>2</v>
      </c>
      <c r="Z28" s="3" t="s">
        <v>395</v>
      </c>
      <c r="AA28" s="2" t="s">
        <v>166</v>
      </c>
      <c r="AB28" s="3"/>
      <c r="AC28" s="3"/>
      <c r="AD28" s="46"/>
      <c r="AE28" s="50" t="s">
        <v>101</v>
      </c>
      <c r="AF28" s="1" t="s">
        <v>294</v>
      </c>
      <c r="AG28" s="4" t="s">
        <v>103</v>
      </c>
      <c r="AH28" s="4" t="s">
        <v>295</v>
      </c>
      <c r="AI28" s="4"/>
      <c r="AJ28" s="51"/>
      <c r="AK28" s="52" t="s">
        <v>81</v>
      </c>
      <c r="AL28" s="5"/>
      <c r="AM28" s="5"/>
      <c r="AN28" s="5"/>
      <c r="AO28" s="3"/>
      <c r="AP28" s="46"/>
      <c r="AQ28" s="43"/>
      <c r="AR28" s="43" t="s">
        <v>396</v>
      </c>
      <c r="AS28" s="54" t="s">
        <v>84</v>
      </c>
      <c r="AT28" s="45"/>
      <c r="AU28" s="3"/>
      <c r="AV28" s="6" t="s">
        <v>372</v>
      </c>
      <c r="AW28" s="3"/>
      <c r="AX28" s="6" t="s">
        <v>397</v>
      </c>
      <c r="AY28" s="3"/>
      <c r="AZ28" s="46"/>
    </row>
    <row r="29" spans="1:52" ht="35.25" customHeight="1" x14ac:dyDescent="0.35">
      <c r="A29" s="82">
        <v>27</v>
      </c>
      <c r="B29" s="42">
        <v>39735</v>
      </c>
      <c r="C29" s="1" t="s">
        <v>59</v>
      </c>
      <c r="D29" s="2" t="s">
        <v>60</v>
      </c>
      <c r="E29" s="1" t="s">
        <v>398</v>
      </c>
      <c r="F29" s="44" t="s">
        <v>399</v>
      </c>
      <c r="G29" s="45" t="s">
        <v>242</v>
      </c>
      <c r="H29" s="2" t="s">
        <v>243</v>
      </c>
      <c r="I29" s="3" t="s">
        <v>400</v>
      </c>
      <c r="J29" s="3" t="s">
        <v>356</v>
      </c>
      <c r="K29" s="47" t="s">
        <v>401</v>
      </c>
      <c r="L29" s="48" t="s">
        <v>68</v>
      </c>
      <c r="M29" s="1" t="s">
        <v>358</v>
      </c>
      <c r="N29" s="2" t="s">
        <v>96</v>
      </c>
      <c r="O29" s="1" t="s">
        <v>344</v>
      </c>
      <c r="P29" s="2" t="s">
        <v>345</v>
      </c>
      <c r="Q29" s="1" t="s">
        <v>402</v>
      </c>
      <c r="R29" s="1" t="s">
        <v>344</v>
      </c>
      <c r="S29" s="1" t="s">
        <v>74</v>
      </c>
      <c r="T29" s="49" t="s">
        <v>74</v>
      </c>
      <c r="U29" s="45" t="s">
        <v>75</v>
      </c>
      <c r="V29" s="3"/>
      <c r="W29" s="3">
        <v>4</v>
      </c>
      <c r="X29" s="3" t="s">
        <v>403</v>
      </c>
      <c r="Y29" s="3">
        <v>25</v>
      </c>
      <c r="Z29" s="3" t="s">
        <v>404</v>
      </c>
      <c r="AA29" s="2" t="s">
        <v>349</v>
      </c>
      <c r="AB29" s="3"/>
      <c r="AC29" s="3"/>
      <c r="AD29" s="46"/>
      <c r="AE29" s="50" t="s">
        <v>211</v>
      </c>
      <c r="AF29" s="1" t="s">
        <v>405</v>
      </c>
      <c r="AG29" s="4" t="s">
        <v>103</v>
      </c>
      <c r="AH29" s="4" t="s">
        <v>295</v>
      </c>
      <c r="AI29" s="4"/>
      <c r="AJ29" s="51"/>
      <c r="AK29" s="52" t="s">
        <v>81</v>
      </c>
      <c r="AL29" s="5" t="s">
        <v>330</v>
      </c>
      <c r="AM29" s="5"/>
      <c r="AN29" s="5"/>
      <c r="AO29" s="3"/>
      <c r="AP29" s="46"/>
      <c r="AQ29" s="43"/>
      <c r="AR29" s="43" t="s">
        <v>368</v>
      </c>
      <c r="AS29" s="54" t="s">
        <v>84</v>
      </c>
      <c r="AT29" s="45"/>
      <c r="AU29" s="3"/>
      <c r="AV29" s="3" t="s">
        <v>406</v>
      </c>
      <c r="AW29" s="6" t="s">
        <v>372</v>
      </c>
      <c r="AX29" s="3"/>
      <c r="AY29" s="3"/>
      <c r="AZ29" s="46"/>
    </row>
    <row r="30" spans="1:52" ht="35.25" customHeight="1" x14ac:dyDescent="0.35">
      <c r="A30" s="82">
        <v>28</v>
      </c>
      <c r="B30" s="42">
        <v>39740</v>
      </c>
      <c r="C30" s="1" t="s">
        <v>284</v>
      </c>
      <c r="D30" s="2" t="s">
        <v>87</v>
      </c>
      <c r="E30" s="1" t="s">
        <v>407</v>
      </c>
      <c r="F30" s="44" t="s">
        <v>286</v>
      </c>
      <c r="G30" s="45" t="s">
        <v>90</v>
      </c>
      <c r="H30" s="2" t="s">
        <v>91</v>
      </c>
      <c r="I30" s="3" t="s">
        <v>408</v>
      </c>
      <c r="J30" s="3" t="s">
        <v>409</v>
      </c>
      <c r="K30" s="47" t="s">
        <v>410</v>
      </c>
      <c r="L30" s="48" t="s">
        <v>68</v>
      </c>
      <c r="M30" s="1" t="s">
        <v>411</v>
      </c>
      <c r="N30" s="2" t="s">
        <v>96</v>
      </c>
      <c r="O30" s="1"/>
      <c r="P30" s="2" t="s">
        <v>97</v>
      </c>
      <c r="Q30" s="1" t="s">
        <v>412</v>
      </c>
      <c r="R30" s="1"/>
      <c r="S30" s="1" t="s">
        <v>392</v>
      </c>
      <c r="T30" s="49" t="s">
        <v>392</v>
      </c>
      <c r="U30" s="45" t="s">
        <v>75</v>
      </c>
      <c r="V30" s="3"/>
      <c r="W30" s="3" t="s">
        <v>99</v>
      </c>
      <c r="X30" s="3"/>
      <c r="Y30" s="3">
        <v>6</v>
      </c>
      <c r="Z30" s="3" t="s">
        <v>413</v>
      </c>
      <c r="AA30" s="2" t="s">
        <v>209</v>
      </c>
      <c r="AB30" s="3"/>
      <c r="AC30" s="3"/>
      <c r="AD30" s="46"/>
      <c r="AE30" s="50" t="s">
        <v>211</v>
      </c>
      <c r="AF30" s="1" t="s">
        <v>102</v>
      </c>
      <c r="AG30" s="4" t="s">
        <v>103</v>
      </c>
      <c r="AH30" s="4" t="s">
        <v>104</v>
      </c>
      <c r="AI30" s="4"/>
      <c r="AJ30" s="51" t="s">
        <v>414</v>
      </c>
      <c r="AK30" s="52" t="s">
        <v>415</v>
      </c>
      <c r="AL30" s="5" t="s">
        <v>330</v>
      </c>
      <c r="AM30" s="5" t="s">
        <v>416</v>
      </c>
      <c r="AN30" s="5"/>
      <c r="AO30" s="3"/>
      <c r="AP30" s="46"/>
      <c r="AQ30" s="43"/>
      <c r="AR30" s="43" t="s">
        <v>417</v>
      </c>
      <c r="AS30" s="54" t="s">
        <v>108</v>
      </c>
      <c r="AT30" s="55" t="s">
        <v>418</v>
      </c>
      <c r="AU30" s="3"/>
      <c r="AV30" s="6" t="s">
        <v>372</v>
      </c>
      <c r="AW30" s="6"/>
      <c r="AX30" s="3"/>
      <c r="AY30" s="3"/>
      <c r="AZ30" s="46"/>
    </row>
    <row r="31" spans="1:52" ht="35.25" customHeight="1" x14ac:dyDescent="0.35">
      <c r="A31" s="82">
        <v>29</v>
      </c>
      <c r="B31" s="42">
        <v>39747</v>
      </c>
      <c r="C31" s="1" t="s">
        <v>59</v>
      </c>
      <c r="D31" s="2" t="s">
        <v>60</v>
      </c>
      <c r="E31" s="1" t="s">
        <v>419</v>
      </c>
      <c r="F31" s="44" t="s">
        <v>420</v>
      </c>
      <c r="G31" s="45" t="s">
        <v>242</v>
      </c>
      <c r="H31" s="2" t="s">
        <v>243</v>
      </c>
      <c r="I31" s="3" t="s">
        <v>421</v>
      </c>
      <c r="J31" s="3" t="s">
        <v>356</v>
      </c>
      <c r="K31" s="47" t="s">
        <v>422</v>
      </c>
      <c r="L31" s="48" t="s">
        <v>68</v>
      </c>
      <c r="M31" s="1" t="s">
        <v>358</v>
      </c>
      <c r="N31" s="2" t="s">
        <v>96</v>
      </c>
      <c r="O31" s="1" t="s">
        <v>423</v>
      </c>
      <c r="P31" s="2" t="s">
        <v>117</v>
      </c>
      <c r="Q31" s="1" t="s">
        <v>424</v>
      </c>
      <c r="R31" s="1" t="s">
        <v>423</v>
      </c>
      <c r="S31" s="1" t="s">
        <v>74</v>
      </c>
      <c r="T31" s="49" t="s">
        <v>74</v>
      </c>
      <c r="U31" s="45" t="s">
        <v>75</v>
      </c>
      <c r="V31" s="3"/>
      <c r="W31" s="3">
        <v>6</v>
      </c>
      <c r="X31" s="3" t="s">
        <v>425</v>
      </c>
      <c r="Y31" s="3">
        <v>8</v>
      </c>
      <c r="Z31" s="3" t="s">
        <v>426</v>
      </c>
      <c r="AA31" s="2" t="s">
        <v>349</v>
      </c>
      <c r="AB31" s="3"/>
      <c r="AC31" s="3"/>
      <c r="AD31" s="46" t="s">
        <v>427</v>
      </c>
      <c r="AE31" s="50" t="s">
        <v>211</v>
      </c>
      <c r="AF31" s="1" t="s">
        <v>405</v>
      </c>
      <c r="AG31" s="4" t="s">
        <v>103</v>
      </c>
      <c r="AH31" s="4" t="s">
        <v>295</v>
      </c>
      <c r="AI31" s="4"/>
      <c r="AJ31" s="51"/>
      <c r="AK31" s="52" t="s">
        <v>81</v>
      </c>
      <c r="AL31" s="5" t="s">
        <v>330</v>
      </c>
      <c r="AM31" s="5"/>
      <c r="AN31" s="5"/>
      <c r="AO31" s="3"/>
      <c r="AP31" s="46"/>
      <c r="AQ31" s="43"/>
      <c r="AR31" s="43" t="s">
        <v>428</v>
      </c>
      <c r="AS31" s="54" t="s">
        <v>108</v>
      </c>
      <c r="AT31" s="45" t="s">
        <v>429</v>
      </c>
      <c r="AU31" s="3"/>
      <c r="AV31" s="3" t="s">
        <v>406</v>
      </c>
      <c r="AW31" s="6" t="s">
        <v>372</v>
      </c>
      <c r="AX31" s="3"/>
      <c r="AY31" s="3"/>
      <c r="AZ31" s="46"/>
    </row>
    <row r="32" spans="1:52" ht="35.25" customHeight="1" x14ac:dyDescent="0.35">
      <c r="A32" s="82">
        <v>30</v>
      </c>
      <c r="B32" s="42">
        <v>39757</v>
      </c>
      <c r="C32" s="1" t="s">
        <v>239</v>
      </c>
      <c r="D32" s="2" t="s">
        <v>87</v>
      </c>
      <c r="E32" s="1" t="s">
        <v>430</v>
      </c>
      <c r="F32" s="44" t="s">
        <v>431</v>
      </c>
      <c r="G32" s="45" t="s">
        <v>229</v>
      </c>
      <c r="H32" s="2" t="s">
        <v>155</v>
      </c>
      <c r="I32" s="3" t="s">
        <v>432</v>
      </c>
      <c r="J32" s="3" t="s">
        <v>433</v>
      </c>
      <c r="K32" s="47" t="s">
        <v>434</v>
      </c>
      <c r="L32" s="48" t="s">
        <v>159</v>
      </c>
      <c r="M32" s="1" t="s">
        <v>435</v>
      </c>
      <c r="N32" s="2" t="s">
        <v>96</v>
      </c>
      <c r="O32" s="1"/>
      <c r="P32" s="2" t="s">
        <v>97</v>
      </c>
      <c r="Q32" s="1" t="s">
        <v>118</v>
      </c>
      <c r="R32" s="1"/>
      <c r="S32" s="1" t="s">
        <v>74</v>
      </c>
      <c r="T32" s="49" t="s">
        <v>74</v>
      </c>
      <c r="U32" s="45" t="s">
        <v>75</v>
      </c>
      <c r="V32" s="3"/>
      <c r="W32" s="3" t="s">
        <v>99</v>
      </c>
      <c r="X32" s="3"/>
      <c r="Y32" s="3" t="s">
        <v>77</v>
      </c>
      <c r="Z32" s="3"/>
      <c r="AA32" s="2" t="s">
        <v>100</v>
      </c>
      <c r="AB32" s="3"/>
      <c r="AC32" s="3"/>
      <c r="AD32" s="46"/>
      <c r="AE32" s="50" t="s">
        <v>79</v>
      </c>
      <c r="AF32" s="1"/>
      <c r="AG32" s="4" t="s">
        <v>80</v>
      </c>
      <c r="AH32" s="4"/>
      <c r="AI32" s="4"/>
      <c r="AJ32" s="51"/>
      <c r="AK32" s="52" t="s">
        <v>81</v>
      </c>
      <c r="AL32" s="5"/>
      <c r="AM32" s="5"/>
      <c r="AN32" s="5"/>
      <c r="AO32" s="3"/>
      <c r="AP32" s="46"/>
      <c r="AQ32" s="43"/>
      <c r="AR32" s="43" t="s">
        <v>436</v>
      </c>
      <c r="AS32" s="54" t="s">
        <v>84</v>
      </c>
      <c r="AT32" s="45"/>
      <c r="AU32" s="3"/>
      <c r="AV32" s="6" t="s">
        <v>372</v>
      </c>
      <c r="AW32" s="3"/>
      <c r="AX32" s="3"/>
      <c r="AY32" s="3"/>
      <c r="AZ32" s="46"/>
    </row>
    <row r="33" spans="1:52" ht="35.25" customHeight="1" x14ac:dyDescent="0.35">
      <c r="A33" s="82">
        <v>31</v>
      </c>
      <c r="B33" s="42">
        <v>39775</v>
      </c>
      <c r="C33" s="1" t="s">
        <v>137</v>
      </c>
      <c r="D33" s="2" t="s">
        <v>138</v>
      </c>
      <c r="E33" s="1" t="s">
        <v>437</v>
      </c>
      <c r="F33" s="44" t="s">
        <v>438</v>
      </c>
      <c r="G33" s="45" t="s">
        <v>312</v>
      </c>
      <c r="H33" s="2" t="s">
        <v>243</v>
      </c>
      <c r="I33" s="3" t="s">
        <v>439</v>
      </c>
      <c r="J33" s="3" t="s">
        <v>440</v>
      </c>
      <c r="K33" s="47" t="s">
        <v>441</v>
      </c>
      <c r="L33" s="48" t="s">
        <v>159</v>
      </c>
      <c r="M33" s="1" t="s">
        <v>442</v>
      </c>
      <c r="N33" s="2" t="s">
        <v>96</v>
      </c>
      <c r="O33" s="1" t="s">
        <v>443</v>
      </c>
      <c r="P33" s="2" t="s">
        <v>345</v>
      </c>
      <c r="Q33" s="1" t="s">
        <v>444</v>
      </c>
      <c r="R33" s="1"/>
      <c r="S33" s="1" t="s">
        <v>74</v>
      </c>
      <c r="T33" s="49" t="s">
        <v>74</v>
      </c>
      <c r="U33" s="45" t="s">
        <v>75</v>
      </c>
      <c r="V33" s="3"/>
      <c r="W33" s="3" t="s">
        <v>99</v>
      </c>
      <c r="X33" s="3"/>
      <c r="Y33" s="3">
        <v>8</v>
      </c>
      <c r="Z33" s="3" t="s">
        <v>445</v>
      </c>
      <c r="AA33" s="2" t="s">
        <v>209</v>
      </c>
      <c r="AB33" s="3"/>
      <c r="AC33" s="3"/>
      <c r="AD33" s="46" t="s">
        <v>446</v>
      </c>
      <c r="AE33" s="50" t="s">
        <v>101</v>
      </c>
      <c r="AF33" s="1" t="s">
        <v>102</v>
      </c>
      <c r="AG33" s="4" t="s">
        <v>103</v>
      </c>
      <c r="AH33" s="4" t="s">
        <v>104</v>
      </c>
      <c r="AI33" s="4"/>
      <c r="AJ33" s="51"/>
      <c r="AK33" s="52" t="s">
        <v>81</v>
      </c>
      <c r="AL33" s="5"/>
      <c r="AM33" s="5"/>
      <c r="AN33" s="5"/>
      <c r="AO33" s="3" t="s">
        <v>447</v>
      </c>
      <c r="AP33" s="46" t="s">
        <v>448</v>
      </c>
      <c r="AQ33" s="43"/>
      <c r="AR33" s="43" t="s">
        <v>449</v>
      </c>
      <c r="AS33" s="54" t="s">
        <v>84</v>
      </c>
      <c r="AT33" s="45"/>
      <c r="AU33" s="3"/>
      <c r="AV33" s="3" t="s">
        <v>406</v>
      </c>
      <c r="AW33" s="6" t="s">
        <v>372</v>
      </c>
      <c r="AX33" s="3"/>
      <c r="AY33" s="3"/>
      <c r="AZ33" s="46"/>
    </row>
    <row r="34" spans="1:52" ht="35.25" customHeight="1" x14ac:dyDescent="0.35">
      <c r="A34" s="82">
        <v>32</v>
      </c>
      <c r="B34" s="42">
        <v>39775</v>
      </c>
      <c r="C34" s="1" t="s">
        <v>137</v>
      </c>
      <c r="D34" s="2" t="s">
        <v>138</v>
      </c>
      <c r="E34" s="1" t="s">
        <v>437</v>
      </c>
      <c r="F34" s="44" t="s">
        <v>450</v>
      </c>
      <c r="G34" s="45" t="s">
        <v>451</v>
      </c>
      <c r="H34" s="2" t="s">
        <v>243</v>
      </c>
      <c r="I34" s="3" t="s">
        <v>452</v>
      </c>
      <c r="J34" s="3" t="s">
        <v>453</v>
      </c>
      <c r="K34" s="47" t="s">
        <v>454</v>
      </c>
      <c r="L34" s="48" t="s">
        <v>68</v>
      </c>
      <c r="M34" s="1" t="s">
        <v>435</v>
      </c>
      <c r="N34" s="2" t="s">
        <v>96</v>
      </c>
      <c r="O34" s="1" t="s">
        <v>455</v>
      </c>
      <c r="P34" s="2" t="s">
        <v>117</v>
      </c>
      <c r="Q34" s="1" t="s">
        <v>118</v>
      </c>
      <c r="R34" s="1" t="s">
        <v>455</v>
      </c>
      <c r="S34" s="1" t="s">
        <v>74</v>
      </c>
      <c r="T34" s="49" t="s">
        <v>74</v>
      </c>
      <c r="U34" s="45" t="s">
        <v>75</v>
      </c>
      <c r="V34" s="3"/>
      <c r="W34" s="3">
        <v>4</v>
      </c>
      <c r="X34" s="3" t="s">
        <v>456</v>
      </c>
      <c r="Y34" s="3">
        <v>9</v>
      </c>
      <c r="Z34" s="3" t="s">
        <v>457</v>
      </c>
      <c r="AA34" s="2" t="s">
        <v>349</v>
      </c>
      <c r="AB34" s="3"/>
      <c r="AC34" s="3"/>
      <c r="AD34" s="46" t="s">
        <v>458</v>
      </c>
      <c r="AE34" s="50" t="s">
        <v>101</v>
      </c>
      <c r="AF34" s="1" t="s">
        <v>459</v>
      </c>
      <c r="AG34" s="4" t="s">
        <v>103</v>
      </c>
      <c r="AH34" s="4" t="s">
        <v>104</v>
      </c>
      <c r="AI34" s="4"/>
      <c r="AJ34" s="51"/>
      <c r="AK34" s="52" t="s">
        <v>81</v>
      </c>
      <c r="AL34" s="5"/>
      <c r="AM34" s="5"/>
      <c r="AN34" s="5"/>
      <c r="AO34" s="3" t="s">
        <v>460</v>
      </c>
      <c r="AP34" s="46"/>
      <c r="AQ34" s="43"/>
      <c r="AR34" s="43" t="s">
        <v>461</v>
      </c>
      <c r="AS34" s="54" t="s">
        <v>84</v>
      </c>
      <c r="AT34" s="45"/>
      <c r="AU34" s="3"/>
      <c r="AV34" s="6" t="s">
        <v>372</v>
      </c>
      <c r="AW34" s="3"/>
      <c r="AX34" s="3"/>
      <c r="AY34" s="3"/>
      <c r="AZ34" s="46"/>
    </row>
    <row r="35" spans="1:52" ht="35.25" customHeight="1" x14ac:dyDescent="0.35">
      <c r="A35" s="82">
        <v>33</v>
      </c>
      <c r="B35" s="42">
        <v>39782</v>
      </c>
      <c r="C35" s="1" t="s">
        <v>86</v>
      </c>
      <c r="D35" s="2" t="s">
        <v>87</v>
      </c>
      <c r="E35" s="1" t="s">
        <v>462</v>
      </c>
      <c r="F35" s="44" t="s">
        <v>463</v>
      </c>
      <c r="G35" s="45" t="s">
        <v>90</v>
      </c>
      <c r="H35" s="2" t="s">
        <v>91</v>
      </c>
      <c r="I35" s="3" t="s">
        <v>464</v>
      </c>
      <c r="J35" s="3" t="s">
        <v>93</v>
      </c>
      <c r="K35" s="47" t="s">
        <v>465</v>
      </c>
      <c r="L35" s="48" t="s">
        <v>68</v>
      </c>
      <c r="M35" s="1" t="s">
        <v>466</v>
      </c>
      <c r="N35" s="2" t="s">
        <v>96</v>
      </c>
      <c r="O35" s="1"/>
      <c r="P35" s="2" t="s">
        <v>97</v>
      </c>
      <c r="Q35" s="1" t="s">
        <v>467</v>
      </c>
      <c r="R35" s="1"/>
      <c r="S35" s="1" t="s">
        <v>74</v>
      </c>
      <c r="T35" s="49" t="s">
        <v>74</v>
      </c>
      <c r="U35" s="45" t="s">
        <v>75</v>
      </c>
      <c r="V35" s="3"/>
      <c r="W35" s="3">
        <v>6</v>
      </c>
      <c r="X35" s="3" t="s">
        <v>468</v>
      </c>
      <c r="Y35" s="3" t="s">
        <v>77</v>
      </c>
      <c r="Z35" s="3"/>
      <c r="AA35" s="2" t="s">
        <v>78</v>
      </c>
      <c r="AB35" s="3"/>
      <c r="AC35" s="3"/>
      <c r="AD35" s="46"/>
      <c r="AE35" s="50" t="s">
        <v>79</v>
      </c>
      <c r="AF35" s="1"/>
      <c r="AG35" s="4" t="s">
        <v>80</v>
      </c>
      <c r="AH35" s="4"/>
      <c r="AI35" s="4"/>
      <c r="AJ35" s="51"/>
      <c r="AK35" s="52" t="s">
        <v>81</v>
      </c>
      <c r="AL35" s="5"/>
      <c r="AM35" s="5"/>
      <c r="AN35" s="5"/>
      <c r="AO35" s="3"/>
      <c r="AP35" s="46"/>
      <c r="AQ35" s="43"/>
      <c r="AR35" s="43" t="s">
        <v>469</v>
      </c>
      <c r="AS35" s="54" t="s">
        <v>108</v>
      </c>
      <c r="AT35" s="45" t="s">
        <v>470</v>
      </c>
      <c r="AU35" s="3"/>
      <c r="AV35" s="3"/>
      <c r="AW35" s="3"/>
      <c r="AX35" s="3"/>
      <c r="AY35" s="3"/>
      <c r="AZ35" s="46"/>
    </row>
    <row r="36" spans="1:52" ht="35.25" customHeight="1" x14ac:dyDescent="0.35">
      <c r="A36" s="82">
        <v>34</v>
      </c>
      <c r="B36" s="42">
        <v>39791</v>
      </c>
      <c r="C36" s="1" t="s">
        <v>471</v>
      </c>
      <c r="D36" s="2" t="s">
        <v>60</v>
      </c>
      <c r="E36" s="1" t="s">
        <v>472</v>
      </c>
      <c r="F36" s="44" t="s">
        <v>473</v>
      </c>
      <c r="G36" s="45" t="s">
        <v>90</v>
      </c>
      <c r="H36" s="2" t="s">
        <v>91</v>
      </c>
      <c r="I36" s="3" t="s">
        <v>474</v>
      </c>
      <c r="J36" s="3" t="s">
        <v>475</v>
      </c>
      <c r="K36" s="47" t="s">
        <v>476</v>
      </c>
      <c r="L36" s="48" t="s">
        <v>68</v>
      </c>
      <c r="M36" s="1" t="s">
        <v>95</v>
      </c>
      <c r="N36" s="2" t="s">
        <v>96</v>
      </c>
      <c r="O36" s="1" t="s">
        <v>344</v>
      </c>
      <c r="P36" s="2" t="s">
        <v>345</v>
      </c>
      <c r="Q36" s="1" t="s">
        <v>477</v>
      </c>
      <c r="R36" s="1"/>
      <c r="S36" s="1" t="s">
        <v>74</v>
      </c>
      <c r="T36" s="49" t="s">
        <v>74</v>
      </c>
      <c r="U36" s="45" t="s">
        <v>75</v>
      </c>
      <c r="V36" s="3"/>
      <c r="W36" s="3">
        <v>1</v>
      </c>
      <c r="X36" s="3" t="s">
        <v>478</v>
      </c>
      <c r="Y36" s="3" t="s">
        <v>77</v>
      </c>
      <c r="Z36" s="3"/>
      <c r="AA36" s="2" t="s">
        <v>78</v>
      </c>
      <c r="AB36" s="3"/>
      <c r="AC36" s="3"/>
      <c r="AD36" s="46" t="s">
        <v>479</v>
      </c>
      <c r="AE36" s="50" t="s">
        <v>79</v>
      </c>
      <c r="AF36" s="1"/>
      <c r="AG36" s="4" t="s">
        <v>80</v>
      </c>
      <c r="AH36" s="4"/>
      <c r="AI36" s="4"/>
      <c r="AJ36" s="51"/>
      <c r="AK36" s="52" t="s">
        <v>81</v>
      </c>
      <c r="AL36" s="5"/>
      <c r="AM36" s="5"/>
      <c r="AN36" s="5"/>
      <c r="AO36" s="3"/>
      <c r="AP36" s="46"/>
      <c r="AQ36" s="43"/>
      <c r="AR36" s="43" t="s">
        <v>480</v>
      </c>
      <c r="AS36" s="54" t="s">
        <v>84</v>
      </c>
      <c r="AT36" s="45"/>
      <c r="AU36" s="3"/>
      <c r="AV36" s="6" t="s">
        <v>372</v>
      </c>
      <c r="AW36" s="3"/>
      <c r="AX36" s="3"/>
      <c r="AY36" s="3"/>
      <c r="AZ36" s="46"/>
    </row>
    <row r="37" spans="1:52" ht="35.25" customHeight="1" x14ac:dyDescent="0.35">
      <c r="A37" s="82">
        <v>35</v>
      </c>
      <c r="B37" s="42">
        <v>39792</v>
      </c>
      <c r="C37" s="1" t="s">
        <v>481</v>
      </c>
      <c r="D37" s="2" t="s">
        <v>87</v>
      </c>
      <c r="E37" s="1" t="s">
        <v>482</v>
      </c>
      <c r="F37" s="44" t="s">
        <v>483</v>
      </c>
      <c r="G37" s="45" t="s">
        <v>312</v>
      </c>
      <c r="H37" s="2" t="s">
        <v>243</v>
      </c>
      <c r="I37" s="3" t="s">
        <v>484</v>
      </c>
      <c r="J37" s="3" t="s">
        <v>440</v>
      </c>
      <c r="K37" s="47" t="s">
        <v>441</v>
      </c>
      <c r="L37" s="48" t="s">
        <v>159</v>
      </c>
      <c r="M37" s="1" t="s">
        <v>358</v>
      </c>
      <c r="N37" s="2" t="s">
        <v>96</v>
      </c>
      <c r="O37" s="1"/>
      <c r="P37" s="2" t="s">
        <v>97</v>
      </c>
      <c r="Q37" s="1" t="s">
        <v>485</v>
      </c>
      <c r="R37" s="1"/>
      <c r="S37" s="1" t="s">
        <v>74</v>
      </c>
      <c r="T37" s="49" t="s">
        <v>74</v>
      </c>
      <c r="U37" s="45" t="s">
        <v>75</v>
      </c>
      <c r="V37" s="3"/>
      <c r="W37" s="3" t="s">
        <v>99</v>
      </c>
      <c r="X37" s="3"/>
      <c r="Y37" s="3" t="s">
        <v>77</v>
      </c>
      <c r="Z37" s="3"/>
      <c r="AA37" s="2" t="s">
        <v>100</v>
      </c>
      <c r="AB37" s="3"/>
      <c r="AC37" s="3"/>
      <c r="AD37" s="46"/>
      <c r="AE37" s="50" t="s">
        <v>79</v>
      </c>
      <c r="AF37" s="1"/>
      <c r="AG37" s="4" t="s">
        <v>80</v>
      </c>
      <c r="AH37" s="4"/>
      <c r="AI37" s="4"/>
      <c r="AJ37" s="51"/>
      <c r="AK37" s="52" t="s">
        <v>81</v>
      </c>
      <c r="AL37" s="5"/>
      <c r="AM37" s="5"/>
      <c r="AN37" s="5"/>
      <c r="AO37" s="3"/>
      <c r="AP37" s="46"/>
      <c r="AQ37" s="43"/>
      <c r="AR37" s="43" t="s">
        <v>486</v>
      </c>
      <c r="AS37" s="54" t="s">
        <v>84</v>
      </c>
      <c r="AT37" s="45"/>
      <c r="AU37" s="3"/>
      <c r="AV37" s="3" t="s">
        <v>406</v>
      </c>
      <c r="AW37" s="6" t="s">
        <v>372</v>
      </c>
      <c r="AX37" s="3"/>
      <c r="AY37" s="3"/>
      <c r="AZ37" s="46"/>
    </row>
    <row r="38" spans="1:52" ht="35.25" customHeight="1" x14ac:dyDescent="0.35">
      <c r="A38" s="82">
        <v>36</v>
      </c>
      <c r="B38" s="42">
        <v>39797</v>
      </c>
      <c r="C38" s="1" t="s">
        <v>239</v>
      </c>
      <c r="D38" s="2" t="s">
        <v>87</v>
      </c>
      <c r="E38" s="1" t="s">
        <v>487</v>
      </c>
      <c r="F38" s="44" t="s">
        <v>488</v>
      </c>
      <c r="G38" s="45" t="s">
        <v>242</v>
      </c>
      <c r="H38" s="2" t="s">
        <v>243</v>
      </c>
      <c r="I38" s="3" t="s">
        <v>489</v>
      </c>
      <c r="J38" s="3" t="s">
        <v>490</v>
      </c>
      <c r="K38" s="47" t="s">
        <v>491</v>
      </c>
      <c r="L38" s="48" t="s">
        <v>68</v>
      </c>
      <c r="M38" s="1" t="s">
        <v>492</v>
      </c>
      <c r="N38" s="2" t="s">
        <v>96</v>
      </c>
      <c r="O38" s="1" t="s">
        <v>161</v>
      </c>
      <c r="P38" s="2" t="s">
        <v>72</v>
      </c>
      <c r="Q38" s="1" t="s">
        <v>412</v>
      </c>
      <c r="R38" s="1"/>
      <c r="S38" s="1" t="s">
        <v>392</v>
      </c>
      <c r="T38" s="49" t="s">
        <v>392</v>
      </c>
      <c r="U38" s="45" t="s">
        <v>75</v>
      </c>
      <c r="V38" s="3"/>
      <c r="W38" s="3">
        <v>7</v>
      </c>
      <c r="X38" s="3" t="s">
        <v>493</v>
      </c>
      <c r="Y38" s="3">
        <v>8</v>
      </c>
      <c r="Z38" s="3" t="s">
        <v>494</v>
      </c>
      <c r="AA38" s="2" t="s">
        <v>349</v>
      </c>
      <c r="AB38" s="3"/>
      <c r="AC38" s="3"/>
      <c r="AD38" s="46"/>
      <c r="AE38" s="50" t="s">
        <v>101</v>
      </c>
      <c r="AF38" s="1" t="s">
        <v>405</v>
      </c>
      <c r="AG38" s="4" t="s">
        <v>103</v>
      </c>
      <c r="AH38" s="4" t="s">
        <v>295</v>
      </c>
      <c r="AI38" s="4"/>
      <c r="AJ38" s="51"/>
      <c r="AK38" s="52" t="s">
        <v>81</v>
      </c>
      <c r="AL38" s="5"/>
      <c r="AM38" s="5"/>
      <c r="AN38" s="5"/>
      <c r="AO38" s="3"/>
      <c r="AP38" s="46"/>
      <c r="AQ38" s="43"/>
      <c r="AR38" s="43" t="s">
        <v>495</v>
      </c>
      <c r="AS38" s="54" t="s">
        <v>84</v>
      </c>
      <c r="AT38" s="45"/>
      <c r="AU38" s="3"/>
      <c r="AV38" s="3" t="s">
        <v>496</v>
      </c>
      <c r="AW38" s="3"/>
      <c r="AX38" s="3"/>
      <c r="AY38" s="3"/>
      <c r="AZ38" s="46"/>
    </row>
    <row r="39" spans="1:52" ht="35.25" customHeight="1" x14ac:dyDescent="0.35">
      <c r="A39" s="82">
        <v>37</v>
      </c>
      <c r="B39" s="42">
        <v>39807</v>
      </c>
      <c r="C39" s="1" t="s">
        <v>178</v>
      </c>
      <c r="D39" s="2" t="s">
        <v>138</v>
      </c>
      <c r="E39" s="1" t="s">
        <v>497</v>
      </c>
      <c r="F39" s="44" t="s">
        <v>498</v>
      </c>
      <c r="G39" s="45" t="s">
        <v>312</v>
      </c>
      <c r="H39" s="2" t="s">
        <v>243</v>
      </c>
      <c r="I39" s="3" t="s">
        <v>499</v>
      </c>
      <c r="J39" s="3" t="s">
        <v>440</v>
      </c>
      <c r="K39" s="47" t="s">
        <v>441</v>
      </c>
      <c r="L39" s="48" t="s">
        <v>159</v>
      </c>
      <c r="M39" s="1" t="s">
        <v>358</v>
      </c>
      <c r="N39" s="2" t="s">
        <v>96</v>
      </c>
      <c r="O39" s="1"/>
      <c r="P39" s="2" t="s">
        <v>97</v>
      </c>
      <c r="Q39" s="1" t="s">
        <v>500</v>
      </c>
      <c r="R39" s="1"/>
      <c r="S39" s="1" t="s">
        <v>74</v>
      </c>
      <c r="T39" s="49" t="s">
        <v>74</v>
      </c>
      <c r="U39" s="45" t="s">
        <v>75</v>
      </c>
      <c r="V39" s="3"/>
      <c r="W39" s="3" t="s">
        <v>99</v>
      </c>
      <c r="X39" s="3"/>
      <c r="Y39" s="3" t="s">
        <v>77</v>
      </c>
      <c r="Z39" s="3"/>
      <c r="AA39" s="2" t="s">
        <v>100</v>
      </c>
      <c r="AB39" s="3"/>
      <c r="AC39" s="3"/>
      <c r="AD39" s="46"/>
      <c r="AE39" s="50" t="s">
        <v>79</v>
      </c>
      <c r="AF39" s="1"/>
      <c r="AG39" s="4" t="s">
        <v>80</v>
      </c>
      <c r="AH39" s="4"/>
      <c r="AI39" s="4"/>
      <c r="AJ39" s="51"/>
      <c r="AK39" s="52" t="s">
        <v>81</v>
      </c>
      <c r="AL39" s="5"/>
      <c r="AM39" s="5"/>
      <c r="AN39" s="5"/>
      <c r="AO39" s="3"/>
      <c r="AP39" s="46"/>
      <c r="AQ39" s="43"/>
      <c r="AR39" s="43" t="s">
        <v>501</v>
      </c>
      <c r="AS39" s="54" t="s">
        <v>84</v>
      </c>
      <c r="AT39" s="45"/>
      <c r="AU39" s="3"/>
      <c r="AV39" s="3" t="s">
        <v>406</v>
      </c>
      <c r="AW39" s="6" t="s">
        <v>372</v>
      </c>
      <c r="AX39" s="3"/>
      <c r="AY39" s="3"/>
      <c r="AZ39" s="46"/>
    </row>
    <row r="40" spans="1:52" ht="35.25" customHeight="1" x14ac:dyDescent="0.35">
      <c r="A40" s="82">
        <v>38</v>
      </c>
      <c r="B40" s="42">
        <v>39812</v>
      </c>
      <c r="C40" s="1" t="s">
        <v>471</v>
      </c>
      <c r="D40" s="2" t="s">
        <v>60</v>
      </c>
      <c r="E40" s="1" t="s">
        <v>502</v>
      </c>
      <c r="F40" s="44" t="s">
        <v>503</v>
      </c>
      <c r="G40" s="45" t="s">
        <v>190</v>
      </c>
      <c r="H40" s="2" t="s">
        <v>190</v>
      </c>
      <c r="I40" s="3" t="s">
        <v>504</v>
      </c>
      <c r="J40" s="3" t="s">
        <v>505</v>
      </c>
      <c r="K40" s="47" t="s">
        <v>506</v>
      </c>
      <c r="L40" s="48" t="s">
        <v>68</v>
      </c>
      <c r="M40" s="1" t="s">
        <v>507</v>
      </c>
      <c r="N40" s="2" t="s">
        <v>96</v>
      </c>
      <c r="O40" s="1" t="s">
        <v>508</v>
      </c>
      <c r="P40" s="2" t="s">
        <v>117</v>
      </c>
      <c r="Q40" s="1" t="s">
        <v>509</v>
      </c>
      <c r="R40" s="1"/>
      <c r="S40" s="1" t="s">
        <v>74</v>
      </c>
      <c r="T40" s="49" t="s">
        <v>74</v>
      </c>
      <c r="U40" s="45">
        <v>1</v>
      </c>
      <c r="V40" s="3" t="s">
        <v>509</v>
      </c>
      <c r="W40" s="3" t="s">
        <v>99</v>
      </c>
      <c r="X40" s="3"/>
      <c r="Y40" s="3">
        <v>2</v>
      </c>
      <c r="Z40" s="3" t="s">
        <v>507</v>
      </c>
      <c r="AA40" s="2" t="s">
        <v>198</v>
      </c>
      <c r="AB40" s="3"/>
      <c r="AC40" s="3"/>
      <c r="AD40" s="46"/>
      <c r="AE40" s="50" t="s">
        <v>101</v>
      </c>
      <c r="AF40" s="1" t="s">
        <v>102</v>
      </c>
      <c r="AG40" s="4" t="s">
        <v>103</v>
      </c>
      <c r="AH40" s="4" t="s">
        <v>104</v>
      </c>
      <c r="AI40" s="4"/>
      <c r="AJ40" s="51"/>
      <c r="AK40" s="52" t="s">
        <v>81</v>
      </c>
      <c r="AL40" s="5"/>
      <c r="AM40" s="5"/>
      <c r="AN40" s="5"/>
      <c r="AO40" s="3"/>
      <c r="AP40" s="46"/>
      <c r="AQ40" s="43"/>
      <c r="AR40" s="43" t="s">
        <v>510</v>
      </c>
      <c r="AS40" s="54" t="s">
        <v>108</v>
      </c>
      <c r="AT40" s="55" t="s">
        <v>511</v>
      </c>
      <c r="AU40" s="3" t="s">
        <v>512</v>
      </c>
      <c r="AV40" s="3"/>
      <c r="AW40" s="6"/>
      <c r="AX40" s="3"/>
      <c r="AY40" s="3"/>
      <c r="AZ40" s="46"/>
    </row>
    <row r="41" spans="1:52" ht="35.25" customHeight="1" x14ac:dyDescent="0.35">
      <c r="A41" s="82">
        <v>39</v>
      </c>
      <c r="B41" s="42" t="s">
        <v>58</v>
      </c>
      <c r="C41" s="1" t="s">
        <v>137</v>
      </c>
      <c r="D41" s="2" t="s">
        <v>138</v>
      </c>
      <c r="E41" s="1" t="s">
        <v>513</v>
      </c>
      <c r="F41" s="44" t="s">
        <v>514</v>
      </c>
      <c r="G41" s="45" t="s">
        <v>515</v>
      </c>
      <c r="H41" s="2" t="s">
        <v>155</v>
      </c>
      <c r="I41" s="3" t="s">
        <v>516</v>
      </c>
      <c r="J41" s="3" t="s">
        <v>517</v>
      </c>
      <c r="K41" s="47" t="s">
        <v>518</v>
      </c>
      <c r="L41" s="48" t="s">
        <v>144</v>
      </c>
      <c r="M41" s="1" t="s">
        <v>519</v>
      </c>
      <c r="N41" s="2" t="s">
        <v>70</v>
      </c>
      <c r="O41" s="1"/>
      <c r="P41" s="2" t="s">
        <v>97</v>
      </c>
      <c r="Q41" s="1" t="s">
        <v>74</v>
      </c>
      <c r="R41" s="1"/>
      <c r="S41" s="1" t="s">
        <v>74</v>
      </c>
      <c r="T41" s="49" t="s">
        <v>74</v>
      </c>
      <c r="U41" s="45" t="s">
        <v>75</v>
      </c>
      <c r="V41" s="3"/>
      <c r="W41" s="3">
        <v>6</v>
      </c>
      <c r="X41" s="3" t="s">
        <v>456</v>
      </c>
      <c r="Y41" s="3" t="s">
        <v>77</v>
      </c>
      <c r="Z41" s="3"/>
      <c r="AA41" s="2" t="s">
        <v>78</v>
      </c>
      <c r="AB41" s="3"/>
      <c r="AC41" s="3"/>
      <c r="AD41" s="46" t="s">
        <v>520</v>
      </c>
      <c r="AE41" s="50" t="s">
        <v>79</v>
      </c>
      <c r="AF41" s="1"/>
      <c r="AG41" s="4" t="s">
        <v>80</v>
      </c>
      <c r="AH41" s="4"/>
      <c r="AI41" s="4"/>
      <c r="AJ41" s="51"/>
      <c r="AK41" s="52" t="s">
        <v>81</v>
      </c>
      <c r="AL41" s="5"/>
      <c r="AM41" s="5"/>
      <c r="AN41" s="5"/>
      <c r="AO41" s="3"/>
      <c r="AP41" s="46"/>
      <c r="AQ41" s="43"/>
      <c r="AR41" s="43" t="s">
        <v>518</v>
      </c>
      <c r="AS41" s="54" t="s">
        <v>187</v>
      </c>
      <c r="AT41" s="45"/>
      <c r="AU41" s="3"/>
      <c r="AV41" s="3"/>
      <c r="AW41" s="3"/>
      <c r="AX41" s="3"/>
      <c r="AY41" s="3"/>
      <c r="AZ41" s="56" t="s">
        <v>521</v>
      </c>
    </row>
    <row r="42" spans="1:52" ht="35.25" customHeight="1" x14ac:dyDescent="0.35">
      <c r="A42" s="82">
        <v>40</v>
      </c>
      <c r="B42" s="42" t="s">
        <v>58</v>
      </c>
      <c r="C42" s="1" t="s">
        <v>59</v>
      </c>
      <c r="D42" s="2" t="s">
        <v>60</v>
      </c>
      <c r="E42" s="1" t="s">
        <v>61</v>
      </c>
      <c r="F42" s="44" t="s">
        <v>189</v>
      </c>
      <c r="G42" s="45" t="s">
        <v>242</v>
      </c>
      <c r="H42" s="2" t="s">
        <v>243</v>
      </c>
      <c r="I42" s="3" t="s">
        <v>522</v>
      </c>
      <c r="J42" s="3" t="s">
        <v>523</v>
      </c>
      <c r="K42" s="47" t="s">
        <v>524</v>
      </c>
      <c r="L42" s="48" t="s">
        <v>68</v>
      </c>
      <c r="M42" s="1" t="s">
        <v>233</v>
      </c>
      <c r="N42" s="2" t="s">
        <v>96</v>
      </c>
      <c r="O42" s="1" t="s">
        <v>508</v>
      </c>
      <c r="P42" s="2" t="s">
        <v>117</v>
      </c>
      <c r="Q42" s="1" t="s">
        <v>74</v>
      </c>
      <c r="R42" s="1"/>
      <c r="S42" s="1" t="s">
        <v>74</v>
      </c>
      <c r="T42" s="49" t="s">
        <v>74</v>
      </c>
      <c r="U42" s="45">
        <v>1</v>
      </c>
      <c r="V42" s="3" t="s">
        <v>525</v>
      </c>
      <c r="W42" s="3" t="s">
        <v>99</v>
      </c>
      <c r="X42" s="3"/>
      <c r="Y42" s="3" t="s">
        <v>77</v>
      </c>
      <c r="Z42" s="3"/>
      <c r="AA42" s="2" t="s">
        <v>526</v>
      </c>
      <c r="AB42" s="3"/>
      <c r="AC42" s="3"/>
      <c r="AD42" s="46"/>
      <c r="AE42" s="50" t="s">
        <v>79</v>
      </c>
      <c r="AF42" s="1"/>
      <c r="AG42" s="4" t="s">
        <v>80</v>
      </c>
      <c r="AH42" s="4"/>
      <c r="AI42" s="4"/>
      <c r="AJ42" s="51"/>
      <c r="AK42" s="52" t="s">
        <v>81</v>
      </c>
      <c r="AL42" s="5"/>
      <c r="AM42" s="5"/>
      <c r="AN42" s="5"/>
      <c r="AO42" s="3"/>
      <c r="AP42" s="46"/>
      <c r="AQ42" s="43"/>
      <c r="AR42" s="43" t="s">
        <v>524</v>
      </c>
      <c r="AS42" s="54" t="s">
        <v>108</v>
      </c>
      <c r="AT42" s="45" t="s">
        <v>527</v>
      </c>
      <c r="AU42" s="3"/>
      <c r="AV42" s="3"/>
      <c r="AW42" s="3"/>
      <c r="AX42" s="3"/>
      <c r="AY42" s="3"/>
      <c r="AZ42" s="46"/>
    </row>
    <row r="43" spans="1:52" ht="35.25" customHeight="1" x14ac:dyDescent="0.35">
      <c r="A43" s="82">
        <v>41</v>
      </c>
      <c r="B43" s="42" t="s">
        <v>58</v>
      </c>
      <c r="C43" s="1" t="s">
        <v>528</v>
      </c>
      <c r="D43" s="2" t="s">
        <v>60</v>
      </c>
      <c r="E43" s="1" t="s">
        <v>529</v>
      </c>
      <c r="F43" s="44" t="s">
        <v>530</v>
      </c>
      <c r="G43" s="45" t="s">
        <v>91</v>
      </c>
      <c r="H43" s="2" t="s">
        <v>91</v>
      </c>
      <c r="I43" s="3" t="s">
        <v>531</v>
      </c>
      <c r="J43" s="3" t="s">
        <v>606</v>
      </c>
      <c r="K43" s="47" t="s">
        <v>606</v>
      </c>
      <c r="L43" s="48" t="s">
        <v>68</v>
      </c>
      <c r="M43" s="1" t="s">
        <v>145</v>
      </c>
      <c r="N43" s="2" t="s">
        <v>70</v>
      </c>
      <c r="O43" s="1"/>
      <c r="P43" s="2" t="s">
        <v>97</v>
      </c>
      <c r="Q43" s="1" t="s">
        <v>533</v>
      </c>
      <c r="R43" s="1"/>
      <c r="S43" s="1" t="s">
        <v>74</v>
      </c>
      <c r="T43" s="49" t="s">
        <v>74</v>
      </c>
      <c r="U43" s="45" t="s">
        <v>75</v>
      </c>
      <c r="V43" s="3"/>
      <c r="W43" s="3" t="s">
        <v>99</v>
      </c>
      <c r="X43" s="3"/>
      <c r="Y43" s="3" t="s">
        <v>77</v>
      </c>
      <c r="Z43" s="3"/>
      <c r="AA43" s="2" t="s">
        <v>100</v>
      </c>
      <c r="AB43" s="3"/>
      <c r="AC43" s="3"/>
      <c r="AD43" s="46"/>
      <c r="AE43" s="50" t="s">
        <v>79</v>
      </c>
      <c r="AF43" s="1"/>
      <c r="AG43" s="4" t="s">
        <v>80</v>
      </c>
      <c r="AH43" s="4"/>
      <c r="AI43" s="4"/>
      <c r="AJ43" s="51"/>
      <c r="AK43" s="52" t="s">
        <v>81</v>
      </c>
      <c r="AL43" s="5"/>
      <c r="AM43" s="5"/>
      <c r="AN43" s="5"/>
      <c r="AO43" s="3"/>
      <c r="AP43" s="46"/>
      <c r="AQ43" s="43"/>
      <c r="AR43" s="43" t="s">
        <v>532</v>
      </c>
      <c r="AS43" s="54" t="s">
        <v>187</v>
      </c>
      <c r="AT43" s="45"/>
      <c r="AU43" s="3"/>
      <c r="AV43" s="3"/>
      <c r="AW43" s="3"/>
      <c r="AX43" s="3"/>
      <c r="AY43" s="3"/>
      <c r="AZ43" s="56" t="s">
        <v>521</v>
      </c>
    </row>
    <row r="44" spans="1:52" ht="35.25" customHeight="1" x14ac:dyDescent="0.35">
      <c r="A44" s="82">
        <v>42</v>
      </c>
      <c r="B44" s="42" t="s">
        <v>58</v>
      </c>
      <c r="C44" s="1" t="s">
        <v>263</v>
      </c>
      <c r="D44" s="2" t="s">
        <v>60</v>
      </c>
      <c r="E44" s="1" t="s">
        <v>534</v>
      </c>
      <c r="F44" s="44" t="s">
        <v>286</v>
      </c>
      <c r="G44" s="45" t="s">
        <v>90</v>
      </c>
      <c r="H44" s="2" t="s">
        <v>91</v>
      </c>
      <c r="I44" s="3" t="s">
        <v>535</v>
      </c>
      <c r="J44" s="3" t="s">
        <v>536</v>
      </c>
      <c r="K44" s="47" t="s">
        <v>537</v>
      </c>
      <c r="L44" s="48" t="s">
        <v>68</v>
      </c>
      <c r="M44" s="1" t="s">
        <v>538</v>
      </c>
      <c r="N44" s="2" t="s">
        <v>96</v>
      </c>
      <c r="O44" s="1"/>
      <c r="P44" s="2" t="s">
        <v>97</v>
      </c>
      <c r="Q44" s="1" t="s">
        <v>539</v>
      </c>
      <c r="R44" s="1"/>
      <c r="S44" s="1" t="s">
        <v>392</v>
      </c>
      <c r="T44" s="49" t="s">
        <v>392</v>
      </c>
      <c r="U44" s="45" t="s">
        <v>75</v>
      </c>
      <c r="V44" s="3"/>
      <c r="W44" s="3" t="s">
        <v>99</v>
      </c>
      <c r="X44" s="3"/>
      <c r="Y44" s="3">
        <v>1</v>
      </c>
      <c r="Z44" s="3" t="s">
        <v>538</v>
      </c>
      <c r="AA44" s="2" t="s">
        <v>209</v>
      </c>
      <c r="AB44" s="3"/>
      <c r="AC44" s="3"/>
      <c r="AD44" s="46"/>
      <c r="AE44" s="50" t="s">
        <v>101</v>
      </c>
      <c r="AF44" s="1" t="s">
        <v>540</v>
      </c>
      <c r="AG44" s="4" t="s">
        <v>103</v>
      </c>
      <c r="AH44" s="4" t="s">
        <v>541</v>
      </c>
      <c r="AI44" s="4"/>
      <c r="AJ44" s="51" t="s">
        <v>542</v>
      </c>
      <c r="AK44" s="52" t="s">
        <v>81</v>
      </c>
      <c r="AL44" s="5"/>
      <c r="AM44" s="5"/>
      <c r="AN44" s="5"/>
      <c r="AO44" s="3"/>
      <c r="AP44" s="46"/>
      <c r="AQ44" s="43"/>
      <c r="AR44" s="43" t="s">
        <v>543</v>
      </c>
      <c r="AS44" s="54" t="s">
        <v>108</v>
      </c>
      <c r="AT44" s="55" t="s">
        <v>544</v>
      </c>
      <c r="AU44" s="3"/>
      <c r="AV44" s="3"/>
      <c r="AW44" s="3"/>
      <c r="AX44" s="3"/>
      <c r="AY44" s="3"/>
      <c r="AZ44" s="46"/>
    </row>
    <row r="45" spans="1:52" ht="35.25" customHeight="1" x14ac:dyDescent="0.35">
      <c r="A45" s="82">
        <v>43</v>
      </c>
      <c r="B45" s="42" t="s">
        <v>58</v>
      </c>
      <c r="C45" s="1" t="s">
        <v>263</v>
      </c>
      <c r="D45" s="2" t="s">
        <v>60</v>
      </c>
      <c r="E45" s="1" t="s">
        <v>534</v>
      </c>
      <c r="F45" s="44" t="s">
        <v>286</v>
      </c>
      <c r="G45" s="45" t="s">
        <v>229</v>
      </c>
      <c r="H45" s="2" t="s">
        <v>155</v>
      </c>
      <c r="I45" s="3" t="s">
        <v>535</v>
      </c>
      <c r="J45" s="3" t="s">
        <v>536</v>
      </c>
      <c r="K45" s="47" t="s">
        <v>545</v>
      </c>
      <c r="L45" s="48" t="s">
        <v>159</v>
      </c>
      <c r="M45" s="1" t="s">
        <v>95</v>
      </c>
      <c r="N45" s="2" t="s">
        <v>96</v>
      </c>
      <c r="O45" s="1" t="s">
        <v>344</v>
      </c>
      <c r="P45" s="2" t="s">
        <v>345</v>
      </c>
      <c r="Q45" s="1"/>
      <c r="R45" s="1"/>
      <c r="S45" s="1" t="s">
        <v>74</v>
      </c>
      <c r="T45" s="49" t="s">
        <v>74</v>
      </c>
      <c r="U45" s="45" t="s">
        <v>75</v>
      </c>
      <c r="V45" s="3"/>
      <c r="W45" s="3" t="s">
        <v>99</v>
      </c>
      <c r="X45" s="3"/>
      <c r="Y45" s="3" t="s">
        <v>77</v>
      </c>
      <c r="Z45" s="3"/>
      <c r="AA45" s="2" t="s">
        <v>100</v>
      </c>
      <c r="AB45" s="3"/>
      <c r="AC45" s="3"/>
      <c r="AD45" s="46" t="s">
        <v>546</v>
      </c>
      <c r="AE45" s="50" t="s">
        <v>101</v>
      </c>
      <c r="AF45" s="1" t="s">
        <v>547</v>
      </c>
      <c r="AG45" s="4" t="s">
        <v>103</v>
      </c>
      <c r="AH45" s="4" t="s">
        <v>541</v>
      </c>
      <c r="AI45" s="4"/>
      <c r="AJ45" s="51" t="s">
        <v>548</v>
      </c>
      <c r="AK45" s="52" t="s">
        <v>81</v>
      </c>
      <c r="AL45" s="5"/>
      <c r="AM45" s="5"/>
      <c r="AN45" s="5"/>
      <c r="AO45" s="3"/>
      <c r="AP45" s="46"/>
      <c r="AQ45" s="43"/>
      <c r="AR45" s="43" t="s">
        <v>543</v>
      </c>
      <c r="AS45" s="54" t="s">
        <v>108</v>
      </c>
      <c r="AT45" s="55" t="s">
        <v>544</v>
      </c>
      <c r="AU45" s="3"/>
      <c r="AV45" s="3"/>
      <c r="AW45" s="3"/>
      <c r="AX45" s="3"/>
      <c r="AY45" s="3"/>
      <c r="AZ45" s="46"/>
    </row>
    <row r="46" spans="1:52" ht="23.15" customHeight="1" x14ac:dyDescent="0.35"/>
  </sheetData>
  <autoFilter ref="A2:BV45" xr:uid="{00000000-0001-0000-0000-000000000000}"/>
  <mergeCells count="12">
    <mergeCell ref="AS1:AZ1"/>
    <mergeCell ref="A1:A2"/>
    <mergeCell ref="AQ1:AQ2"/>
    <mergeCell ref="AR1:AR2"/>
    <mergeCell ref="B1:F1"/>
    <mergeCell ref="G1:K1"/>
    <mergeCell ref="L1:T1"/>
    <mergeCell ref="U1:AD1"/>
    <mergeCell ref="AE1:AF1"/>
    <mergeCell ref="AG1:AJ1"/>
    <mergeCell ref="AK1:AN1"/>
    <mergeCell ref="AO1:AP1"/>
  </mergeCells>
  <hyperlinks>
    <hyperlink ref="AZ8" r:id="rId1" xr:uid="{8E339424-98A2-4961-B320-5025EF297015}"/>
    <hyperlink ref="AZ10" r:id="rId2" xr:uid="{2E6942BD-0ADE-4481-8EFB-EEB8BB5F23CC}"/>
    <hyperlink ref="AZ9" r:id="rId3" xr:uid="{D3CA30AF-1843-40D1-AC34-D77485B67A4D}"/>
    <hyperlink ref="AX9" r:id="rId4" xr:uid="{6D58BD0D-603A-4132-805D-FE9E5396D5DA}"/>
    <hyperlink ref="AX13" r:id="rId5" xr:uid="{7C0DA62E-B366-47B5-AB40-561F31EA430E}"/>
    <hyperlink ref="AY9" r:id="rId6" xr:uid="{E458DB32-5C4A-40E6-BC88-D0C4CDCAD236}"/>
    <hyperlink ref="AZ11" r:id="rId7" xr:uid="{15EDF7B7-1D4D-42B8-8CDF-2D9A9F76631F}"/>
    <hyperlink ref="AZ20" r:id="rId8" xr:uid="{4E379052-D14B-4CA4-ABF2-12B2157518E5}"/>
    <hyperlink ref="AX28" r:id="rId9" xr:uid="{9EC1B7E4-8A0F-4D94-AD09-8D19EEFDD588}"/>
    <hyperlink ref="AZ26" r:id="rId10" xr:uid="{45E86CB7-681B-49E1-9751-B176AE9854EC}"/>
    <hyperlink ref="AX24" r:id="rId11" display="https://www.coptichistory.org/new_page_7164.htm" xr:uid="{291921DA-8B76-4D8F-B190-B0587AE5B850}"/>
    <hyperlink ref="AX6:AX7" r:id="rId12" display="https://www.masreat.com/%D8%B3%D9%8A-%D8%AF%D9%8A-%D8%AC%D9%86%D8%B3%D9%8A-%D9%85%D8%B3%D9%84%D9%85%D8%A9-%D9%85%D8%B3%D9%8A%D8%AD%D9%8A-%D8%A7%D8%B3%D9%8A%D9%88%D8%B7-%D8%AF%D9%8A%D8%B1%D9%88%D8%B7/" xr:uid="{A55A3B9F-1F8F-46BA-B0D0-BB0F9502BE9B}"/>
    <hyperlink ref="AZ38:AZ40" r:id="rId13" display="https://www.coptichistory.org/untitled_939.htm" xr:uid="{3ACFE2CE-74A3-4DA4-9CC1-A20D38B7BFF4}"/>
    <hyperlink ref="AV9" r:id="rId14" xr:uid="{F07AEF39-FBF0-455E-A933-95F5BFDC8EF8}"/>
    <hyperlink ref="AW9" r:id="rId15" xr:uid="{28838789-9DB3-4EC9-9004-DD0181FEAD38}"/>
    <hyperlink ref="AV3" r:id="rId16" xr:uid="{4C49D0B3-58C3-40B6-A8A4-DDCF45905D44}"/>
    <hyperlink ref="AV5" r:id="rId17" xr:uid="{06437460-8F9D-4F26-A68A-CBDF8FC1911B}"/>
    <hyperlink ref="AV12" r:id="rId18" xr:uid="{3F7DB3CE-387E-464E-BDCE-414EF97BEC76}"/>
    <hyperlink ref="AV14" r:id="rId19" xr:uid="{7D13E561-0CB9-4251-B0AB-EEABC03AC19F}"/>
    <hyperlink ref="AV8" r:id="rId20" xr:uid="{5C430230-21A4-4BFE-AF36-9AFB1EBB5E96}"/>
    <hyperlink ref="AV11" r:id="rId21" xr:uid="{04EAA718-A9A5-4A65-ABBE-A29F4B166BC5}"/>
    <hyperlink ref="AV7" r:id="rId22" xr:uid="{DB802654-7736-4034-88BB-716EFBD5E74E}"/>
    <hyperlink ref="AV6" r:id="rId23" xr:uid="{5C34FEEC-1E94-4CE3-AE13-3D26C977D11F}"/>
    <hyperlink ref="AW26" r:id="rId24" xr:uid="{D7215A07-309D-40E9-818F-3C60B50D105D}"/>
    <hyperlink ref="AV28" r:id="rId25" xr:uid="{CFEC417C-3FFA-4339-9481-5471D5ECCFC1}"/>
    <hyperlink ref="AW29" r:id="rId26" xr:uid="{55F53D8A-DEFF-43D3-80DF-39124ED41583}"/>
    <hyperlink ref="AV30" r:id="rId27" xr:uid="{1A89FA2C-5E39-4097-90E5-1C2EC7C37E76}"/>
    <hyperlink ref="AW31" r:id="rId28" xr:uid="{10DDB2AA-755C-4CE0-A229-088FB523FDB2}"/>
    <hyperlink ref="AW33" r:id="rId29" xr:uid="{8FD7DE5E-2AC6-42D1-A04C-DF27C30AFB47}"/>
    <hyperlink ref="AV32" r:id="rId30" xr:uid="{30769A51-92DC-4EDB-8EB2-4CA3517793F6}"/>
    <hyperlink ref="AV34" r:id="rId31" xr:uid="{3B04C726-1CFD-4D96-A0B6-523A7BE4EDC8}"/>
    <hyperlink ref="AW37" r:id="rId32" xr:uid="{38A2BB40-20F5-41F4-8ABA-E7D487088379}"/>
    <hyperlink ref="AW39" r:id="rId33" xr:uid="{8F3840B9-9F78-45D0-81AC-8FC44DFDA579}"/>
    <hyperlink ref="AV36" r:id="rId34" xr:uid="{0C9CEE6A-F479-4722-B7D4-ED06374A73FE}"/>
    <hyperlink ref="AV17" r:id="rId35" xr:uid="{729C46CA-AF51-4F2C-B7CE-2CB6D1F5B54E}"/>
    <hyperlink ref="AV18" r:id="rId36" xr:uid="{4628EF25-2461-44A7-B456-301D318A50EC}"/>
    <hyperlink ref="AV19" r:id="rId37" xr:uid="{C8790F6F-3897-4A72-A280-DFA5F44A7C1A}"/>
    <hyperlink ref="AV16" r:id="rId38" xr:uid="{79F24520-9929-4F33-B4FF-C4C5880891AB}"/>
    <hyperlink ref="AV21" r:id="rId39" xr:uid="{485D8D94-703B-41B8-AB67-D51F602C4864}"/>
    <hyperlink ref="AV23" r:id="rId40" xr:uid="{65BD625B-571B-4940-B888-8429DF56C13C}"/>
    <hyperlink ref="AV25" r:id="rId41" xr:uid="{9B364040-755D-4721-8FE6-8C8CF2982229}"/>
    <hyperlink ref="AV24" r:id="rId42" xr:uid="{8B29445E-2799-47A6-B35D-97AFDCBA99D9}"/>
    <hyperlink ref="AZ41" r:id="rId43" xr:uid="{DABDD7F3-240C-45C0-B0CF-BBD4BB4C6D07}"/>
    <hyperlink ref="AT27" r:id="rId44" xr:uid="{88CEFEE4-C491-4E41-B86D-3CCDA7D61FDB}"/>
    <hyperlink ref="AT30" r:id="rId45" xr:uid="{BEEDCBEC-0F95-4C11-9BB0-863A6FE78C6C}"/>
    <hyperlink ref="AT40" r:id="rId46" xr:uid="{D802CC23-1768-4D8E-962A-0C72674B5F13}"/>
    <hyperlink ref="AT44" r:id="rId47" xr:uid="{23CBD989-7B75-46C1-BA7F-B0DC6F8F3BAD}"/>
    <hyperlink ref="AT45" r:id="rId48" xr:uid="{ED62AAB3-52CF-4354-A48C-F60665BBC6A0}"/>
    <hyperlink ref="AT4" r:id="rId49" xr:uid="{2388A983-2FAA-4EEA-89AF-1F88660C0AB9}"/>
    <hyperlink ref="AZ12" r:id="rId50" xr:uid="{5D82BE69-5FB0-454F-9636-DEDB66D04E6F}"/>
    <hyperlink ref="AW11" r:id="rId51" xr:uid="{C29D407F-F448-442E-AD80-9186FA4B4000}"/>
    <hyperlink ref="AZ15" r:id="rId52" xr:uid="{16063509-FB24-46A9-A962-B337F5F972E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F6575-9C40-4574-8C3F-830A6C33A70B}">
  <dimension ref="A1:BP482"/>
  <sheetViews>
    <sheetView rightToLeft="1" topLeftCell="A320" zoomScale="80" zoomScaleNormal="80" workbookViewId="0">
      <selection activeCell="A326" sqref="A326"/>
    </sheetView>
  </sheetViews>
  <sheetFormatPr defaultColWidth="0" defaultRowHeight="0" customHeight="1" zeroHeight="1" x14ac:dyDescent="0.35"/>
  <cols>
    <col min="1" max="1" width="28.90625" style="99" bestFit="1" customWidth="1"/>
    <col min="2" max="2" width="36.26953125" style="99" customWidth="1"/>
    <col min="3" max="18" width="22.6328125" style="99" customWidth="1"/>
    <col min="19" max="68" width="0" style="99" hidden="1" customWidth="1"/>
    <col min="69" max="16384" width="22.6328125" style="99" hidden="1"/>
  </cols>
  <sheetData>
    <row r="1" spans="1:7" ht="25" customHeight="1" thickBot="1" x14ac:dyDescent="0.4"/>
    <row r="2" spans="1:7" ht="25" customHeight="1" thickBot="1" x14ac:dyDescent="0.4">
      <c r="A2" s="15">
        <v>1</v>
      </c>
      <c r="B2" s="114" t="s">
        <v>607</v>
      </c>
      <c r="C2" s="115"/>
      <c r="D2" s="115"/>
      <c r="E2" s="115"/>
      <c r="F2" s="115"/>
      <c r="G2" s="116"/>
    </row>
    <row r="3" spans="1:7" ht="25" customHeight="1" thickBot="1" x14ac:dyDescent="0.4">
      <c r="A3" s="15" t="s">
        <v>50</v>
      </c>
      <c r="B3" s="117" t="s">
        <v>577</v>
      </c>
      <c r="C3" s="118"/>
      <c r="D3" s="118"/>
      <c r="E3" s="118"/>
      <c r="F3" s="118"/>
      <c r="G3" s="119"/>
    </row>
    <row r="4" spans="1:7" ht="34.5" customHeight="1" thickBot="1" x14ac:dyDescent="0.4">
      <c r="A4" s="16"/>
      <c r="B4" s="21"/>
      <c r="C4" s="10" t="s">
        <v>108</v>
      </c>
      <c r="D4" s="85" t="s">
        <v>84</v>
      </c>
      <c r="E4" s="85" t="s">
        <v>187</v>
      </c>
      <c r="F4" s="24" t="s">
        <v>560</v>
      </c>
      <c r="G4" s="27" t="s">
        <v>575</v>
      </c>
    </row>
    <row r="5" spans="1:7" ht="25" customHeight="1" x14ac:dyDescent="0.35">
      <c r="A5" s="16"/>
      <c r="B5" s="12" t="s">
        <v>64</v>
      </c>
      <c r="C5" s="22">
        <f>COUNTIFS(Data!$AS:$AS,C$4,Data!$H:$H,$B5)</f>
        <v>0</v>
      </c>
      <c r="D5" s="23">
        <f>COUNTIFS(Data!$AS:$AS,D$4,Data!$H:$H,$B5)</f>
        <v>3</v>
      </c>
      <c r="E5" s="23">
        <f>COUNTIFS(Data!$AS:$AS,E$4,Data!$H:$H,$B5)</f>
        <v>2</v>
      </c>
      <c r="F5" s="25">
        <f>COUNTIFS(Data!$AS:$AS,F$4,Data!$H:$H,$B5)</f>
        <v>0</v>
      </c>
      <c r="G5" s="13">
        <f t="shared" ref="G5:G17" si="0">SUM(C5:F5)</f>
        <v>5</v>
      </c>
    </row>
    <row r="6" spans="1:7" ht="25" customHeight="1" x14ac:dyDescent="0.35">
      <c r="A6" s="16"/>
      <c r="B6" s="12" t="s">
        <v>552</v>
      </c>
      <c r="C6" s="20">
        <f>COUNTIFS(Data!$AS:$AS,C$4,Data!$H:$H,$B6)</f>
        <v>0</v>
      </c>
      <c r="D6" s="8">
        <f>COUNTIFS(Data!$AS:$AS,D$4,Data!$H:$H,$B6)</f>
        <v>0</v>
      </c>
      <c r="E6" s="8">
        <f>COUNTIFS(Data!$AS:$AS,E$4,Data!$H:$H,$B6)</f>
        <v>0</v>
      </c>
      <c r="F6" s="26">
        <f>COUNTIFS(Data!$AS:$AS,F$4,Data!$H:$H,$B6)</f>
        <v>0</v>
      </c>
      <c r="G6" s="13">
        <f t="shared" si="0"/>
        <v>0</v>
      </c>
    </row>
    <row r="7" spans="1:7" ht="25" customHeight="1" x14ac:dyDescent="0.35">
      <c r="A7" s="16"/>
      <c r="B7" s="12" t="s">
        <v>243</v>
      </c>
      <c r="C7" s="20">
        <f>COUNTIFS(Data!$AS:$AS,C$4,Data!$H:$H,$B7)</f>
        <v>3</v>
      </c>
      <c r="D7" s="8">
        <f>COUNTIFS(Data!$AS:$AS,D$4,Data!$H:$H,$B7)</f>
        <v>12</v>
      </c>
      <c r="E7" s="8">
        <f>COUNTIFS(Data!$AS:$AS,E$4,Data!$H:$H,$B7)</f>
        <v>1</v>
      </c>
      <c r="F7" s="26">
        <f>COUNTIFS(Data!$AS:$AS,F$4,Data!$H:$H,$B7)</f>
        <v>0</v>
      </c>
      <c r="G7" s="13">
        <f t="shared" si="0"/>
        <v>16</v>
      </c>
    </row>
    <row r="8" spans="1:7" ht="25" customHeight="1" x14ac:dyDescent="0.35">
      <c r="A8" s="16"/>
      <c r="B8" s="12" t="s">
        <v>190</v>
      </c>
      <c r="C8" s="20">
        <f>COUNTIFS(Data!$AS:$AS,C$4,Data!$H:$H,$B8)</f>
        <v>1</v>
      </c>
      <c r="D8" s="8">
        <f>COUNTIFS(Data!$AS:$AS,D$4,Data!$H:$H,$B8)</f>
        <v>2</v>
      </c>
      <c r="E8" s="8">
        <f>COUNTIFS(Data!$AS:$AS,E$4,Data!$H:$H,$B8)</f>
        <v>0</v>
      </c>
      <c r="F8" s="26">
        <f>COUNTIFS(Data!$AS:$AS,F$4,Data!$H:$H,$B8)</f>
        <v>0</v>
      </c>
      <c r="G8" s="13">
        <f t="shared" si="0"/>
        <v>3</v>
      </c>
    </row>
    <row r="9" spans="1:7" ht="25" customHeight="1" x14ac:dyDescent="0.35">
      <c r="A9" s="16"/>
      <c r="B9" s="12" t="s">
        <v>567</v>
      </c>
      <c r="C9" s="20">
        <f>COUNTIFS(Data!$AS:$AS,C$4,Data!$H:$H,$B9)</f>
        <v>0</v>
      </c>
      <c r="D9" s="8">
        <f>COUNTIFS(Data!$AS:$AS,D$4,Data!$H:$H,$B9)</f>
        <v>0</v>
      </c>
      <c r="E9" s="8">
        <f>COUNTIFS(Data!$AS:$AS,E$4,Data!$H:$H,$B9)</f>
        <v>0</v>
      </c>
      <c r="F9" s="26">
        <f>COUNTIFS(Data!$AS:$AS,F$4,Data!$H:$H,$B9)</f>
        <v>0</v>
      </c>
      <c r="G9" s="13">
        <f t="shared" si="0"/>
        <v>0</v>
      </c>
    </row>
    <row r="10" spans="1:7" ht="25" customHeight="1" x14ac:dyDescent="0.35">
      <c r="A10" s="16"/>
      <c r="B10" s="12" t="s">
        <v>91</v>
      </c>
      <c r="C10" s="20">
        <f>COUNTIFS(Data!$AS:$AS,C$4,Data!$H:$H,$B10)</f>
        <v>4</v>
      </c>
      <c r="D10" s="8">
        <f>COUNTIFS(Data!$AS:$AS,D$4,Data!$H:$H,$B10)</f>
        <v>7</v>
      </c>
      <c r="E10" s="8">
        <f>COUNTIFS(Data!$AS:$AS,E$4,Data!$H:$H,$B10)</f>
        <v>2</v>
      </c>
      <c r="F10" s="26">
        <f>COUNTIFS(Data!$AS:$AS,F$4,Data!$H:$H,$B10)</f>
        <v>0</v>
      </c>
      <c r="G10" s="13">
        <f t="shared" si="0"/>
        <v>13</v>
      </c>
    </row>
    <row r="11" spans="1:7" ht="25" customHeight="1" x14ac:dyDescent="0.35">
      <c r="A11" s="16"/>
      <c r="B11" s="12" t="s">
        <v>568</v>
      </c>
      <c r="C11" s="20">
        <f>COUNTIFS(Data!$AS:$AS,C$4,Data!$H:$H,$B11)</f>
        <v>0</v>
      </c>
      <c r="D11" s="8">
        <f>COUNTIFS(Data!$AS:$AS,D$4,Data!$H:$H,$B11)</f>
        <v>0</v>
      </c>
      <c r="E11" s="8">
        <f>COUNTIFS(Data!$AS:$AS,E$4,Data!$H:$H,$B11)</f>
        <v>0</v>
      </c>
      <c r="F11" s="26">
        <f>COUNTIFS(Data!$AS:$AS,F$4,Data!$H:$H,$B11)</f>
        <v>0</v>
      </c>
      <c r="G11" s="13">
        <f t="shared" si="0"/>
        <v>0</v>
      </c>
    </row>
    <row r="12" spans="1:7" ht="25" customHeight="1" x14ac:dyDescent="0.35">
      <c r="A12" s="16"/>
      <c r="B12" s="12" t="s">
        <v>549</v>
      </c>
      <c r="C12" s="20">
        <f>COUNTIFS(Data!$AS:$AS,C$4,Data!$H:$H,$B12)</f>
        <v>0</v>
      </c>
      <c r="D12" s="8">
        <f>COUNTIFS(Data!$AS:$AS,D$4,Data!$H:$H,$B12)</f>
        <v>0</v>
      </c>
      <c r="E12" s="8">
        <f>COUNTIFS(Data!$AS:$AS,E$4,Data!$H:$H,$B12)</f>
        <v>0</v>
      </c>
      <c r="F12" s="26">
        <f>COUNTIFS(Data!$AS:$AS,F$4,Data!$H:$H,$B12)</f>
        <v>0</v>
      </c>
      <c r="G12" s="13">
        <f t="shared" si="0"/>
        <v>0</v>
      </c>
    </row>
    <row r="13" spans="1:7" ht="25" customHeight="1" x14ac:dyDescent="0.35">
      <c r="A13" s="16"/>
      <c r="B13" s="12" t="s">
        <v>574</v>
      </c>
      <c r="C13" s="20">
        <f>COUNTIFS(Data!$AS:$AS,C$4,Data!$H:$H,$B13)</f>
        <v>0</v>
      </c>
      <c r="D13" s="8">
        <f>COUNTIFS(Data!$AS:$AS,D$4,Data!$H:$H,$B13)</f>
        <v>0</v>
      </c>
      <c r="E13" s="8">
        <f>COUNTIFS(Data!$AS:$AS,E$4,Data!$H:$H,$B13)</f>
        <v>0</v>
      </c>
      <c r="F13" s="26">
        <f>COUNTIFS(Data!$AS:$AS,F$4,Data!$H:$H,$B13)</f>
        <v>0</v>
      </c>
      <c r="G13" s="13">
        <f t="shared" si="0"/>
        <v>0</v>
      </c>
    </row>
    <row r="14" spans="1:7" ht="25" customHeight="1" x14ac:dyDescent="0.35">
      <c r="A14" s="16"/>
      <c r="B14" s="12" t="s">
        <v>155</v>
      </c>
      <c r="C14" s="20">
        <f>COUNTIFS(Data!$AS:$AS,C$4,Data!$H:$H,$B14)</f>
        <v>2</v>
      </c>
      <c r="D14" s="8">
        <f>COUNTIFS(Data!$AS:$AS,D$4,Data!$H:$H,$B14)</f>
        <v>3</v>
      </c>
      <c r="E14" s="8">
        <f>COUNTIFS(Data!$AS:$AS,E$4,Data!$H:$H,$B14)</f>
        <v>1</v>
      </c>
      <c r="F14" s="26">
        <f>COUNTIFS(Data!$AS:$AS,F$4,Data!$H:$H,$B14)</f>
        <v>0</v>
      </c>
      <c r="G14" s="13">
        <f t="shared" si="0"/>
        <v>6</v>
      </c>
    </row>
    <row r="15" spans="1:7" ht="25" customHeight="1" x14ac:dyDescent="0.35">
      <c r="A15" s="16"/>
      <c r="B15" s="12" t="s">
        <v>565</v>
      </c>
      <c r="C15" s="20">
        <f>COUNTIFS(Data!$AS:$AS,C$4,Data!$H:$H,$B15)</f>
        <v>0</v>
      </c>
      <c r="D15" s="8">
        <f>COUNTIFS(Data!$AS:$AS,D$4,Data!$H:$H,$B15)</f>
        <v>0</v>
      </c>
      <c r="E15" s="8">
        <f>COUNTIFS(Data!$AS:$AS,E$4,Data!$H:$H,$B15)</f>
        <v>0</v>
      </c>
      <c r="F15" s="26">
        <f>COUNTIFS(Data!$AS:$AS,F$4,Data!$H:$H,$B15)</f>
        <v>0</v>
      </c>
      <c r="G15" s="13">
        <f t="shared" si="0"/>
        <v>0</v>
      </c>
    </row>
    <row r="16" spans="1:7" ht="25" customHeight="1" thickBot="1" x14ac:dyDescent="0.4">
      <c r="A16" s="16"/>
      <c r="B16" s="28" t="s">
        <v>555</v>
      </c>
      <c r="C16" s="29">
        <f>COUNTIFS(Data!$AS:$AS,C$4,Data!$H:$H,$B16)</f>
        <v>0</v>
      </c>
      <c r="D16" s="9">
        <f>COUNTIFS(Data!$AS:$AS,D$4,Data!$H:$H,$B16)</f>
        <v>0</v>
      </c>
      <c r="E16" s="9">
        <f>COUNTIFS(Data!$AS:$AS,E$4,Data!$H:$H,$B16)</f>
        <v>0</v>
      </c>
      <c r="F16" s="30">
        <f>COUNTIFS(Data!$AS:$AS,F$4,Data!$H:$H,$B16)</f>
        <v>0</v>
      </c>
      <c r="G16" s="31">
        <f t="shared" si="0"/>
        <v>0</v>
      </c>
    </row>
    <row r="17" spans="1:7" ht="25" customHeight="1" thickBot="1" x14ac:dyDescent="0.4">
      <c r="A17" s="16"/>
      <c r="B17" s="84" t="s">
        <v>575</v>
      </c>
      <c r="C17" s="83">
        <f>SUM(C5:C16)</f>
        <v>10</v>
      </c>
      <c r="D17" s="83">
        <f>SUM(D5:D16)</f>
        <v>27</v>
      </c>
      <c r="E17" s="83">
        <f>SUM(E5:E16)</f>
        <v>6</v>
      </c>
      <c r="F17" s="83">
        <f>SUM(F5:F16)</f>
        <v>0</v>
      </c>
      <c r="G17" s="32">
        <f t="shared" si="0"/>
        <v>43</v>
      </c>
    </row>
    <row r="18" spans="1:7" ht="39" customHeight="1" thickBot="1" x14ac:dyDescent="0.4">
      <c r="A18" s="16"/>
      <c r="B18" s="120" t="s">
        <v>576</v>
      </c>
      <c r="C18" s="121"/>
      <c r="D18" s="121"/>
      <c r="E18" s="121"/>
      <c r="F18" s="121"/>
      <c r="G18" s="122"/>
    </row>
    <row r="19" spans="1:7" ht="25" customHeight="1" thickBot="1" x14ac:dyDescent="0.4"/>
    <row r="20" spans="1:7" ht="25" customHeight="1" thickBot="1" x14ac:dyDescent="0.4">
      <c r="A20" s="15">
        <v>2</v>
      </c>
      <c r="B20" s="114" t="s">
        <v>607</v>
      </c>
      <c r="C20" s="115"/>
      <c r="D20" s="115"/>
      <c r="E20" s="115"/>
      <c r="F20" s="116"/>
    </row>
    <row r="21" spans="1:7" ht="25" customHeight="1" thickBot="1" x14ac:dyDescent="0.4">
      <c r="A21" s="15" t="s">
        <v>13</v>
      </c>
      <c r="B21" s="117" t="s">
        <v>578</v>
      </c>
      <c r="C21" s="118"/>
      <c r="D21" s="118"/>
      <c r="E21" s="118"/>
      <c r="F21" s="119"/>
    </row>
    <row r="22" spans="1:7" ht="36" customHeight="1" thickBot="1" x14ac:dyDescent="0.4">
      <c r="A22" s="16"/>
      <c r="B22" s="21"/>
      <c r="C22" s="10" t="s">
        <v>68</v>
      </c>
      <c r="D22" s="11" t="s">
        <v>159</v>
      </c>
      <c r="E22" s="37" t="s">
        <v>144</v>
      </c>
      <c r="F22" s="27" t="s">
        <v>575</v>
      </c>
    </row>
    <row r="23" spans="1:7" ht="19.5" customHeight="1" x14ac:dyDescent="0.35">
      <c r="A23" s="16"/>
      <c r="B23" s="12" t="s">
        <v>137</v>
      </c>
      <c r="C23" s="22">
        <f>COUNTIFS(Data!$L:$L,C$22,Data!$C:$C,$B23)</f>
        <v>2</v>
      </c>
      <c r="D23" s="23">
        <f>COUNTIFS(Data!$L:$L,D$22,Data!$C:$C,$B23)</f>
        <v>1</v>
      </c>
      <c r="E23" s="25">
        <f>COUNTIFS(Data!$L:$L,E$22,Data!$C:$C,$B23)</f>
        <v>2</v>
      </c>
      <c r="F23" s="13">
        <f t="shared" ref="F23:F50" si="1">SUM(C23:E23)</f>
        <v>5</v>
      </c>
    </row>
    <row r="24" spans="1:7" ht="19.5" customHeight="1" x14ac:dyDescent="0.35">
      <c r="A24" s="16"/>
      <c r="B24" s="12" t="s">
        <v>253</v>
      </c>
      <c r="C24" s="20">
        <f>COUNTIFS(Data!$L:$L,C$22,Data!$C:$C,$B24)</f>
        <v>0</v>
      </c>
      <c r="D24" s="8">
        <f>COUNTIFS(Data!$L:$L,D$22,Data!$C:$C,$B24)</f>
        <v>1</v>
      </c>
      <c r="E24" s="26">
        <f>COUNTIFS(Data!$L:$L,E$22,Data!$C:$C,$B24)</f>
        <v>0</v>
      </c>
      <c r="F24" s="13">
        <f t="shared" si="1"/>
        <v>1</v>
      </c>
    </row>
    <row r="25" spans="1:7" ht="19.5" customHeight="1" x14ac:dyDescent="0.35">
      <c r="A25" s="16"/>
      <c r="B25" s="12" t="s">
        <v>178</v>
      </c>
      <c r="C25" s="20">
        <f>COUNTIFS(Data!$L:$L,C$22,Data!$C:$C,$B25)</f>
        <v>0</v>
      </c>
      <c r="D25" s="8">
        <f>COUNTIFS(Data!$L:$L,D$22,Data!$C:$C,$B25)</f>
        <v>1</v>
      </c>
      <c r="E25" s="26">
        <f>COUNTIFS(Data!$L:$L,E$22,Data!$C:$C,$B25)</f>
        <v>1</v>
      </c>
      <c r="F25" s="13">
        <f t="shared" si="1"/>
        <v>2</v>
      </c>
    </row>
    <row r="26" spans="1:7" ht="19.5" customHeight="1" x14ac:dyDescent="0.35">
      <c r="A26" s="16"/>
      <c r="B26" s="12" t="s">
        <v>239</v>
      </c>
      <c r="C26" s="20">
        <f>COUNTIFS(Data!$L:$L,C$22,Data!$C:$C,$B26)</f>
        <v>3</v>
      </c>
      <c r="D26" s="8">
        <f>COUNTIFS(Data!$L:$L,D$22,Data!$C:$C,$B26)</f>
        <v>1</v>
      </c>
      <c r="E26" s="26">
        <f>COUNTIFS(Data!$L:$L,E$22,Data!$C:$C,$B26)</f>
        <v>0</v>
      </c>
      <c r="F26" s="13">
        <f t="shared" si="1"/>
        <v>4</v>
      </c>
    </row>
    <row r="27" spans="1:7" ht="19.5" customHeight="1" x14ac:dyDescent="0.35">
      <c r="A27" s="16"/>
      <c r="B27" s="12" t="s">
        <v>86</v>
      </c>
      <c r="C27" s="20">
        <f>COUNTIFS(Data!$L:$L,C$22,Data!$C:$C,$B27)</f>
        <v>2</v>
      </c>
      <c r="D27" s="8">
        <f>COUNTIFS(Data!$L:$L,D$22,Data!$C:$C,$B27)</f>
        <v>0</v>
      </c>
      <c r="E27" s="26">
        <f>COUNTIFS(Data!$L:$L,E$22,Data!$C:$C,$B27)</f>
        <v>0</v>
      </c>
      <c r="F27" s="13">
        <f t="shared" si="1"/>
        <v>2</v>
      </c>
    </row>
    <row r="28" spans="1:7" ht="19.5" customHeight="1" x14ac:dyDescent="0.35">
      <c r="A28" s="16"/>
      <c r="B28" s="12" t="s">
        <v>481</v>
      </c>
      <c r="C28" s="20">
        <f>COUNTIFS(Data!$L:$L,C$22,Data!$C:$C,$B28)</f>
        <v>0</v>
      </c>
      <c r="D28" s="8">
        <f>COUNTIFS(Data!$L:$L,D$22,Data!$C:$C,$B28)</f>
        <v>1</v>
      </c>
      <c r="E28" s="26">
        <f>COUNTIFS(Data!$L:$L,E$22,Data!$C:$C,$B28)</f>
        <v>0</v>
      </c>
      <c r="F28" s="13">
        <f t="shared" si="1"/>
        <v>1</v>
      </c>
    </row>
    <row r="29" spans="1:7" ht="19.5" customHeight="1" x14ac:dyDescent="0.35">
      <c r="A29" s="16"/>
      <c r="B29" s="12" t="s">
        <v>553</v>
      </c>
      <c r="C29" s="20">
        <f>COUNTIFS(Data!$L:$L,C$22,Data!$C:$C,$B29)</f>
        <v>0</v>
      </c>
      <c r="D29" s="8">
        <f>COUNTIFS(Data!$L:$L,D$22,Data!$C:$C,$B29)</f>
        <v>0</v>
      </c>
      <c r="E29" s="26">
        <f>COUNTIFS(Data!$L:$L,E$22,Data!$C:$C,$B29)</f>
        <v>0</v>
      </c>
      <c r="F29" s="13">
        <f t="shared" si="1"/>
        <v>0</v>
      </c>
    </row>
    <row r="30" spans="1:7" ht="19.5" customHeight="1" x14ac:dyDescent="0.35">
      <c r="A30" s="16"/>
      <c r="B30" s="12" t="s">
        <v>554</v>
      </c>
      <c r="C30" s="20">
        <f>COUNTIFS(Data!$L:$L,C$22,Data!$C:$C,$B30)</f>
        <v>0</v>
      </c>
      <c r="D30" s="8">
        <f>COUNTIFS(Data!$L:$L,D$22,Data!$C:$C,$B30)</f>
        <v>0</v>
      </c>
      <c r="E30" s="26">
        <f>COUNTIFS(Data!$L:$L,E$22,Data!$C:$C,$B30)</f>
        <v>0</v>
      </c>
      <c r="F30" s="13">
        <f t="shared" si="1"/>
        <v>0</v>
      </c>
    </row>
    <row r="31" spans="1:7" ht="19.5" customHeight="1" x14ac:dyDescent="0.35">
      <c r="A31" s="16"/>
      <c r="B31" s="12" t="s">
        <v>120</v>
      </c>
      <c r="C31" s="20">
        <f>COUNTIFS(Data!$L:$L,C$22,Data!$C:$C,$B31)</f>
        <v>1</v>
      </c>
      <c r="D31" s="8">
        <f>COUNTIFS(Data!$L:$L,D$22,Data!$C:$C,$B31)</f>
        <v>1</v>
      </c>
      <c r="E31" s="26">
        <f>COUNTIFS(Data!$L:$L,E$22,Data!$C:$C,$B31)</f>
        <v>0</v>
      </c>
      <c r="F31" s="13">
        <f t="shared" si="1"/>
        <v>2</v>
      </c>
    </row>
    <row r="32" spans="1:7" ht="19.5" customHeight="1" x14ac:dyDescent="0.35">
      <c r="A32" s="16"/>
      <c r="B32" s="12" t="s">
        <v>284</v>
      </c>
      <c r="C32" s="20">
        <f>COUNTIFS(Data!$L:$L,C$22,Data!$C:$C,$B32)</f>
        <v>1</v>
      </c>
      <c r="D32" s="8">
        <f>COUNTIFS(Data!$L:$L,D$22,Data!$C:$C,$B32)</f>
        <v>0</v>
      </c>
      <c r="E32" s="26">
        <f>COUNTIFS(Data!$L:$L,E$22,Data!$C:$C,$B32)</f>
        <v>1</v>
      </c>
      <c r="F32" s="13">
        <f t="shared" si="1"/>
        <v>2</v>
      </c>
    </row>
    <row r="33" spans="1:6" ht="19.5" customHeight="1" x14ac:dyDescent="0.35">
      <c r="A33" s="16"/>
      <c r="B33" s="12" t="s">
        <v>570</v>
      </c>
      <c r="C33" s="20">
        <f>COUNTIFS(Data!$L:$L,C$22,Data!$C:$C,$B33)</f>
        <v>0</v>
      </c>
      <c r="D33" s="8">
        <f>COUNTIFS(Data!$L:$L,D$22,Data!$C:$C,$B33)</f>
        <v>0</v>
      </c>
      <c r="E33" s="26">
        <f>COUNTIFS(Data!$L:$L,E$22,Data!$C:$C,$B33)</f>
        <v>0</v>
      </c>
      <c r="F33" s="13">
        <f t="shared" si="1"/>
        <v>0</v>
      </c>
    </row>
    <row r="34" spans="1:6" ht="19.5" customHeight="1" x14ac:dyDescent="0.35">
      <c r="A34" s="16"/>
      <c r="B34" s="12" t="s">
        <v>569</v>
      </c>
      <c r="C34" s="20">
        <f>COUNTIFS(Data!$L:$L,C$22,Data!$C:$C,$B34)</f>
        <v>0</v>
      </c>
      <c r="D34" s="8">
        <f>COUNTIFS(Data!$L:$L,D$22,Data!$C:$C,$B34)</f>
        <v>0</v>
      </c>
      <c r="E34" s="26">
        <f>COUNTIFS(Data!$L:$L,E$22,Data!$C:$C,$B34)</f>
        <v>0</v>
      </c>
      <c r="F34" s="13">
        <f t="shared" si="1"/>
        <v>0</v>
      </c>
    </row>
    <row r="35" spans="1:6" ht="19.5" customHeight="1" x14ac:dyDescent="0.35">
      <c r="A35" s="16"/>
      <c r="B35" s="12" t="s">
        <v>561</v>
      </c>
      <c r="C35" s="20">
        <f>COUNTIFS(Data!$L:$L,C$22,Data!$C:$C,$B35)</f>
        <v>0</v>
      </c>
      <c r="D35" s="8">
        <f>COUNTIFS(Data!$L:$L,D$22,Data!$C:$C,$B35)</f>
        <v>0</v>
      </c>
      <c r="E35" s="26">
        <f>COUNTIFS(Data!$L:$L,E$22,Data!$C:$C,$B35)</f>
        <v>0</v>
      </c>
      <c r="F35" s="13">
        <f t="shared" si="1"/>
        <v>0</v>
      </c>
    </row>
    <row r="36" spans="1:6" ht="19.5" customHeight="1" x14ac:dyDescent="0.35">
      <c r="A36" s="16"/>
      <c r="B36" s="12" t="s">
        <v>571</v>
      </c>
      <c r="C36" s="20">
        <f>COUNTIFS(Data!$L:$L,C$22,Data!$C:$C,$B36)</f>
        <v>0</v>
      </c>
      <c r="D36" s="8">
        <f>COUNTIFS(Data!$L:$L,D$22,Data!$C:$C,$B36)</f>
        <v>0</v>
      </c>
      <c r="E36" s="26">
        <f>COUNTIFS(Data!$L:$L,E$22,Data!$C:$C,$B36)</f>
        <v>0</v>
      </c>
      <c r="F36" s="13">
        <f t="shared" si="1"/>
        <v>0</v>
      </c>
    </row>
    <row r="37" spans="1:6" ht="19.5" customHeight="1" x14ac:dyDescent="0.35">
      <c r="A37" s="16"/>
      <c r="B37" s="12" t="s">
        <v>203</v>
      </c>
      <c r="C37" s="20">
        <f>COUNTIFS(Data!$L:$L,C$22,Data!$C:$C,$B37)</f>
        <v>2</v>
      </c>
      <c r="D37" s="8">
        <f>COUNTIFS(Data!$L:$L,D$22,Data!$C:$C,$B37)</f>
        <v>0</v>
      </c>
      <c r="E37" s="26">
        <f>COUNTIFS(Data!$L:$L,E$22,Data!$C:$C,$B37)</f>
        <v>1</v>
      </c>
      <c r="F37" s="13">
        <f t="shared" si="1"/>
        <v>3</v>
      </c>
    </row>
    <row r="38" spans="1:6" ht="19.5" customHeight="1" x14ac:dyDescent="0.35">
      <c r="A38" s="16"/>
      <c r="B38" s="12" t="s">
        <v>274</v>
      </c>
      <c r="C38" s="20">
        <f>COUNTIFS(Data!$L:$L,C$22,Data!$C:$C,$B38)</f>
        <v>2</v>
      </c>
      <c r="D38" s="8">
        <f>COUNTIFS(Data!$L:$L,D$22,Data!$C:$C,$B38)</f>
        <v>1</v>
      </c>
      <c r="E38" s="26">
        <f>COUNTIFS(Data!$L:$L,E$22,Data!$C:$C,$B38)</f>
        <v>0</v>
      </c>
      <c r="F38" s="13">
        <f t="shared" si="1"/>
        <v>3</v>
      </c>
    </row>
    <row r="39" spans="1:6" ht="19.5" customHeight="1" x14ac:dyDescent="0.35">
      <c r="A39" s="16"/>
      <c r="B39" s="12" t="s">
        <v>59</v>
      </c>
      <c r="C39" s="20">
        <f>COUNTIFS(Data!$L:$L,C$22,Data!$C:$C,$B39)</f>
        <v>10</v>
      </c>
      <c r="D39" s="8">
        <f>COUNTIFS(Data!$L:$L,D$22,Data!$C:$C,$B39)</f>
        <v>1</v>
      </c>
      <c r="E39" s="26">
        <f>COUNTIFS(Data!$L:$L,E$22,Data!$C:$C,$B39)</f>
        <v>0</v>
      </c>
      <c r="F39" s="13">
        <f t="shared" si="1"/>
        <v>11</v>
      </c>
    </row>
    <row r="40" spans="1:6" ht="19.5" customHeight="1" x14ac:dyDescent="0.35">
      <c r="A40" s="16"/>
      <c r="B40" s="12" t="s">
        <v>528</v>
      </c>
      <c r="C40" s="20">
        <f>COUNTIFS(Data!$L:$L,C$22,Data!$C:$C,$B40)</f>
        <v>1</v>
      </c>
      <c r="D40" s="8">
        <f>COUNTIFS(Data!$L:$L,D$22,Data!$C:$C,$B40)</f>
        <v>0</v>
      </c>
      <c r="E40" s="26">
        <f>COUNTIFS(Data!$L:$L,E$22,Data!$C:$C,$B40)</f>
        <v>0</v>
      </c>
      <c r="F40" s="13">
        <f t="shared" si="1"/>
        <v>1</v>
      </c>
    </row>
    <row r="41" spans="1:6" ht="19.5" customHeight="1" x14ac:dyDescent="0.35">
      <c r="A41" s="16"/>
      <c r="B41" s="12" t="s">
        <v>550</v>
      </c>
      <c r="C41" s="20">
        <f>COUNTIFS(Data!$L:$L,C$22,Data!$C:$C,$B41)</f>
        <v>0</v>
      </c>
      <c r="D41" s="8">
        <f>COUNTIFS(Data!$L:$L,D$22,Data!$C:$C,$B41)</f>
        <v>0</v>
      </c>
      <c r="E41" s="26">
        <f>COUNTIFS(Data!$L:$L,E$22,Data!$C:$C,$B41)</f>
        <v>0</v>
      </c>
      <c r="F41" s="13">
        <f t="shared" si="1"/>
        <v>0</v>
      </c>
    </row>
    <row r="42" spans="1:6" ht="19.5" customHeight="1" x14ac:dyDescent="0.35">
      <c r="A42" s="16"/>
      <c r="B42" s="12" t="s">
        <v>263</v>
      </c>
      <c r="C42" s="20">
        <f>COUNTIFS(Data!$L:$L,C$22,Data!$C:$C,$B42)</f>
        <v>2</v>
      </c>
      <c r="D42" s="8">
        <f>COUNTIFS(Data!$L:$L,D$22,Data!$C:$C,$B42)</f>
        <v>1</v>
      </c>
      <c r="E42" s="26">
        <f>COUNTIFS(Data!$L:$L,E$22,Data!$C:$C,$B42)</f>
        <v>1</v>
      </c>
      <c r="F42" s="13">
        <f t="shared" si="1"/>
        <v>4</v>
      </c>
    </row>
    <row r="43" spans="1:6" ht="19.5" customHeight="1" x14ac:dyDescent="0.35">
      <c r="A43" s="16"/>
      <c r="B43" s="12" t="s">
        <v>471</v>
      </c>
      <c r="C43" s="20">
        <f>COUNTIFS(Data!$L:$L,C$22,Data!$C:$C,$B43)</f>
        <v>2</v>
      </c>
      <c r="D43" s="8">
        <f>COUNTIFS(Data!$L:$L,D$22,Data!$C:$C,$B43)</f>
        <v>0</v>
      </c>
      <c r="E43" s="26">
        <f>COUNTIFS(Data!$L:$L,E$22,Data!$C:$C,$B43)</f>
        <v>0</v>
      </c>
      <c r="F43" s="13">
        <f t="shared" si="1"/>
        <v>2</v>
      </c>
    </row>
    <row r="44" spans="1:6" ht="19.5" customHeight="1" x14ac:dyDescent="0.35">
      <c r="A44" s="16"/>
      <c r="B44" s="12" t="s">
        <v>563</v>
      </c>
      <c r="C44" s="20">
        <f>COUNTIFS(Data!$L:$L,C$22,Data!$C:$C,$B44)</f>
        <v>0</v>
      </c>
      <c r="D44" s="8">
        <f>COUNTIFS(Data!$L:$L,D$22,Data!$C:$C,$B44)</f>
        <v>0</v>
      </c>
      <c r="E44" s="26">
        <f>COUNTIFS(Data!$L:$L,E$22,Data!$C:$C,$B44)</f>
        <v>0</v>
      </c>
      <c r="F44" s="13">
        <f t="shared" si="1"/>
        <v>0</v>
      </c>
    </row>
    <row r="45" spans="1:6" ht="19.5" customHeight="1" x14ac:dyDescent="0.35">
      <c r="A45" s="16"/>
      <c r="B45" s="12" t="s">
        <v>558</v>
      </c>
      <c r="C45" s="20">
        <f>COUNTIFS(Data!$L:$L,C$22,Data!$C:$C,$B45)</f>
        <v>0</v>
      </c>
      <c r="D45" s="8">
        <f>COUNTIFS(Data!$L:$L,D$22,Data!$C:$C,$B45)</f>
        <v>0</v>
      </c>
      <c r="E45" s="26">
        <f>COUNTIFS(Data!$L:$L,E$22,Data!$C:$C,$B45)</f>
        <v>0</v>
      </c>
      <c r="F45" s="13">
        <f t="shared" si="1"/>
        <v>0</v>
      </c>
    </row>
    <row r="46" spans="1:6" ht="19.5" customHeight="1" x14ac:dyDescent="0.35">
      <c r="A46" s="16"/>
      <c r="B46" s="12" t="s">
        <v>572</v>
      </c>
      <c r="C46" s="20">
        <f>COUNTIFS(Data!$L:$L,C$22,Data!$C:$C,$B46)</f>
        <v>0</v>
      </c>
      <c r="D46" s="8">
        <f>COUNTIFS(Data!$L:$L,D$22,Data!$C:$C,$B46)</f>
        <v>0</v>
      </c>
      <c r="E46" s="26">
        <f>COUNTIFS(Data!$L:$L,E$22,Data!$C:$C,$B46)</f>
        <v>0</v>
      </c>
      <c r="F46" s="13">
        <f t="shared" si="1"/>
        <v>0</v>
      </c>
    </row>
    <row r="47" spans="1:6" ht="19.5" customHeight="1" x14ac:dyDescent="0.35">
      <c r="A47" s="16"/>
      <c r="B47" s="12" t="s">
        <v>556</v>
      </c>
      <c r="C47" s="20">
        <f>COUNTIFS(Data!$L:$L,C$22,Data!$C:$C,$B47)</f>
        <v>0</v>
      </c>
      <c r="D47" s="8">
        <f>COUNTIFS(Data!$L:$L,D$22,Data!$C:$C,$B47)</f>
        <v>0</v>
      </c>
      <c r="E47" s="26">
        <f>COUNTIFS(Data!$L:$L,E$22,Data!$C:$C,$B47)</f>
        <v>0</v>
      </c>
      <c r="F47" s="13">
        <f t="shared" si="1"/>
        <v>0</v>
      </c>
    </row>
    <row r="48" spans="1:6" ht="19.5" customHeight="1" x14ac:dyDescent="0.35">
      <c r="A48" s="16"/>
      <c r="B48" s="12" t="s">
        <v>604</v>
      </c>
      <c r="C48" s="20">
        <f>COUNTIFS(Data!$L:$L,C$22,Data!$C:$C,$B48)</f>
        <v>0</v>
      </c>
      <c r="D48" s="8">
        <f>COUNTIFS(Data!$L:$L,D$22,Data!$C:$C,$B48)</f>
        <v>0</v>
      </c>
      <c r="E48" s="26">
        <f>COUNTIFS(Data!$L:$L,E$22,Data!$C:$C,$B48)</f>
        <v>0</v>
      </c>
      <c r="F48" s="13">
        <f t="shared" si="1"/>
        <v>0</v>
      </c>
    </row>
    <row r="49" spans="1:6" ht="19.5" customHeight="1" thickBot="1" x14ac:dyDescent="0.4">
      <c r="A49" s="16"/>
      <c r="B49" s="28" t="s">
        <v>605</v>
      </c>
      <c r="C49" s="29">
        <f>COUNTIFS(Data!$L:$L,C$22,Data!$C:$C,$B49)</f>
        <v>0</v>
      </c>
      <c r="D49" s="9">
        <f>COUNTIFS(Data!$L:$L,D$22,Data!$C:$C,$B49)</f>
        <v>0</v>
      </c>
      <c r="E49" s="30">
        <f>COUNTIFS(Data!$L:$L,E$22,Data!$C:$C,$B49)</f>
        <v>0</v>
      </c>
      <c r="F49" s="31">
        <f t="shared" si="1"/>
        <v>0</v>
      </c>
    </row>
    <row r="50" spans="1:6" ht="25" customHeight="1" thickBot="1" x14ac:dyDescent="0.4">
      <c r="A50" s="16"/>
      <c r="B50" s="84" t="s">
        <v>575</v>
      </c>
      <c r="C50" s="83">
        <f>SUM(C23:C49)</f>
        <v>28</v>
      </c>
      <c r="D50" s="83">
        <f>SUM(D23:D49)</f>
        <v>9</v>
      </c>
      <c r="E50" s="83">
        <f>SUM(E23:E49)</f>
        <v>6</v>
      </c>
      <c r="F50" s="32">
        <f t="shared" si="1"/>
        <v>43</v>
      </c>
    </row>
    <row r="51" spans="1:6" ht="34.5" customHeight="1" thickBot="1" x14ac:dyDescent="0.4">
      <c r="A51" s="16"/>
      <c r="B51" s="120" t="s">
        <v>576</v>
      </c>
      <c r="C51" s="121"/>
      <c r="D51" s="121"/>
      <c r="E51" s="121"/>
      <c r="F51" s="122"/>
    </row>
    <row r="52" spans="1:6" ht="25" customHeight="1" thickBot="1" x14ac:dyDescent="0.4"/>
    <row r="53" spans="1:6" ht="25" customHeight="1" thickBot="1" x14ac:dyDescent="0.4">
      <c r="A53" s="15">
        <v>3</v>
      </c>
      <c r="B53" s="114" t="s">
        <v>607</v>
      </c>
      <c r="C53" s="115"/>
      <c r="D53" s="115"/>
      <c r="E53" s="115"/>
      <c r="F53" s="116"/>
    </row>
    <row r="54" spans="1:6" ht="25" customHeight="1" thickBot="1" x14ac:dyDescent="0.4">
      <c r="A54" s="15" t="s">
        <v>13</v>
      </c>
      <c r="B54" s="117" t="s">
        <v>579</v>
      </c>
      <c r="C54" s="118"/>
      <c r="D54" s="118"/>
      <c r="E54" s="118"/>
      <c r="F54" s="119"/>
    </row>
    <row r="55" spans="1:6" ht="25" customHeight="1" thickBot="1" x14ac:dyDescent="0.4">
      <c r="A55" s="16"/>
      <c r="B55" s="21"/>
      <c r="C55" s="10" t="s">
        <v>70</v>
      </c>
      <c r="D55" s="11" t="s">
        <v>96</v>
      </c>
      <c r="E55" s="37" t="s">
        <v>564</v>
      </c>
      <c r="F55" s="27" t="s">
        <v>575</v>
      </c>
    </row>
    <row r="56" spans="1:6" ht="20" customHeight="1" x14ac:dyDescent="0.35">
      <c r="A56" s="16"/>
      <c r="B56" s="12" t="s">
        <v>137</v>
      </c>
      <c r="C56" s="22">
        <f>COUNTIFS(Data!$N:$N,C$55,Data!$C:$C,$B56)</f>
        <v>2</v>
      </c>
      <c r="D56" s="23">
        <f>COUNTIFS(Data!$N:$N,D$55,Data!$C:$C,$B56)</f>
        <v>3</v>
      </c>
      <c r="E56" s="25">
        <f>COUNTIFS(Data!$N:$N,E$55,Data!$C:$C,$B56)</f>
        <v>0</v>
      </c>
      <c r="F56" s="13">
        <f t="shared" ref="F56:F83" si="2">SUM(C56:E56)</f>
        <v>5</v>
      </c>
    </row>
    <row r="57" spans="1:6" ht="20" customHeight="1" x14ac:dyDescent="0.35">
      <c r="A57" s="16"/>
      <c r="B57" s="12" t="s">
        <v>253</v>
      </c>
      <c r="C57" s="20">
        <f>COUNTIFS(Data!$N:$N,C$55,Data!$C:$C,$B57)</f>
        <v>0</v>
      </c>
      <c r="D57" s="8">
        <f>COUNTIFS(Data!$N:$N,D$55,Data!$C:$C,$B57)</f>
        <v>1</v>
      </c>
      <c r="E57" s="26">
        <f>COUNTIFS(Data!$N:$N,E$55,Data!$C:$C,$B57)</f>
        <v>0</v>
      </c>
      <c r="F57" s="13">
        <f t="shared" si="2"/>
        <v>1</v>
      </c>
    </row>
    <row r="58" spans="1:6" ht="20" customHeight="1" x14ac:dyDescent="0.35">
      <c r="A58" s="16"/>
      <c r="B58" s="12" t="s">
        <v>178</v>
      </c>
      <c r="C58" s="20">
        <f>COUNTIFS(Data!$N:$N,C$55,Data!$C:$C,$B58)</f>
        <v>1</v>
      </c>
      <c r="D58" s="8">
        <f>COUNTIFS(Data!$N:$N,D$55,Data!$C:$C,$B58)</f>
        <v>1</v>
      </c>
      <c r="E58" s="26">
        <f>COUNTIFS(Data!$N:$N,E$55,Data!$C:$C,$B58)</f>
        <v>0</v>
      </c>
      <c r="F58" s="13">
        <f t="shared" si="2"/>
        <v>2</v>
      </c>
    </row>
    <row r="59" spans="1:6" ht="20" customHeight="1" x14ac:dyDescent="0.35">
      <c r="A59" s="16"/>
      <c r="B59" s="12" t="s">
        <v>239</v>
      </c>
      <c r="C59" s="20">
        <f>COUNTIFS(Data!$N:$N,C$55,Data!$C:$C,$B59)</f>
        <v>0</v>
      </c>
      <c r="D59" s="8">
        <f>COUNTIFS(Data!$N:$N,D$55,Data!$C:$C,$B59)</f>
        <v>4</v>
      </c>
      <c r="E59" s="26">
        <f>COUNTIFS(Data!$N:$N,E$55,Data!$C:$C,$B59)</f>
        <v>0</v>
      </c>
      <c r="F59" s="13">
        <f t="shared" si="2"/>
        <v>4</v>
      </c>
    </row>
    <row r="60" spans="1:6" ht="20" customHeight="1" x14ac:dyDescent="0.35">
      <c r="A60" s="16"/>
      <c r="B60" s="12" t="s">
        <v>86</v>
      </c>
      <c r="C60" s="20">
        <f>COUNTIFS(Data!$N:$N,C$55,Data!$C:$C,$B60)</f>
        <v>0</v>
      </c>
      <c r="D60" s="8">
        <f>COUNTIFS(Data!$N:$N,D$55,Data!$C:$C,$B60)</f>
        <v>2</v>
      </c>
      <c r="E60" s="26">
        <f>COUNTIFS(Data!$N:$N,E$55,Data!$C:$C,$B60)</f>
        <v>0</v>
      </c>
      <c r="F60" s="13">
        <f t="shared" si="2"/>
        <v>2</v>
      </c>
    </row>
    <row r="61" spans="1:6" ht="20" customHeight="1" x14ac:dyDescent="0.35">
      <c r="A61" s="16"/>
      <c r="B61" s="12" t="s">
        <v>481</v>
      </c>
      <c r="C61" s="20">
        <f>COUNTIFS(Data!$N:$N,C$55,Data!$C:$C,$B61)</f>
        <v>0</v>
      </c>
      <c r="D61" s="8">
        <f>COUNTIFS(Data!$N:$N,D$55,Data!$C:$C,$B61)</f>
        <v>1</v>
      </c>
      <c r="E61" s="26">
        <f>COUNTIFS(Data!$N:$N,E$55,Data!$C:$C,$B61)</f>
        <v>0</v>
      </c>
      <c r="F61" s="13">
        <f t="shared" si="2"/>
        <v>1</v>
      </c>
    </row>
    <row r="62" spans="1:6" ht="20" customHeight="1" x14ac:dyDescent="0.35">
      <c r="A62" s="16"/>
      <c r="B62" s="12" t="s">
        <v>553</v>
      </c>
      <c r="C62" s="20">
        <f>COUNTIFS(Data!$N:$N,C$55,Data!$C:$C,$B62)</f>
        <v>0</v>
      </c>
      <c r="D62" s="8">
        <f>COUNTIFS(Data!$N:$N,D$55,Data!$C:$C,$B62)</f>
        <v>0</v>
      </c>
      <c r="E62" s="26">
        <f>COUNTIFS(Data!$N:$N,E$55,Data!$C:$C,$B62)</f>
        <v>0</v>
      </c>
      <c r="F62" s="13">
        <f t="shared" si="2"/>
        <v>0</v>
      </c>
    </row>
    <row r="63" spans="1:6" ht="20" customHeight="1" x14ac:dyDescent="0.35">
      <c r="A63" s="16"/>
      <c r="B63" s="12" t="s">
        <v>554</v>
      </c>
      <c r="C63" s="20">
        <f>COUNTIFS(Data!$N:$N,C$55,Data!$C:$C,$B63)</f>
        <v>0</v>
      </c>
      <c r="D63" s="8">
        <f>COUNTIFS(Data!$N:$N,D$55,Data!$C:$C,$B63)</f>
        <v>0</v>
      </c>
      <c r="E63" s="26">
        <f>COUNTIFS(Data!$N:$N,E$55,Data!$C:$C,$B63)</f>
        <v>0</v>
      </c>
      <c r="F63" s="13">
        <f t="shared" si="2"/>
        <v>0</v>
      </c>
    </row>
    <row r="64" spans="1:6" ht="20" customHeight="1" x14ac:dyDescent="0.35">
      <c r="A64" s="16"/>
      <c r="B64" s="12" t="s">
        <v>120</v>
      </c>
      <c r="C64" s="20">
        <f>COUNTIFS(Data!$N:$N,C$55,Data!$C:$C,$B64)</f>
        <v>0</v>
      </c>
      <c r="D64" s="8">
        <f>COUNTIFS(Data!$N:$N,D$55,Data!$C:$C,$B64)</f>
        <v>2</v>
      </c>
      <c r="E64" s="26">
        <f>COUNTIFS(Data!$N:$N,E$55,Data!$C:$C,$B64)</f>
        <v>0</v>
      </c>
      <c r="F64" s="13">
        <f t="shared" si="2"/>
        <v>2</v>
      </c>
    </row>
    <row r="65" spans="1:6" ht="20" customHeight="1" x14ac:dyDescent="0.35">
      <c r="A65" s="16"/>
      <c r="B65" s="12" t="s">
        <v>284</v>
      </c>
      <c r="C65" s="20">
        <f>COUNTIFS(Data!$N:$N,C$55,Data!$C:$C,$B65)</f>
        <v>1</v>
      </c>
      <c r="D65" s="8">
        <f>COUNTIFS(Data!$N:$N,D$55,Data!$C:$C,$B65)</f>
        <v>1</v>
      </c>
      <c r="E65" s="26">
        <f>COUNTIFS(Data!$N:$N,E$55,Data!$C:$C,$B65)</f>
        <v>0</v>
      </c>
      <c r="F65" s="13">
        <f t="shared" si="2"/>
        <v>2</v>
      </c>
    </row>
    <row r="66" spans="1:6" ht="20" customHeight="1" x14ac:dyDescent="0.35">
      <c r="A66" s="16"/>
      <c r="B66" s="12" t="s">
        <v>570</v>
      </c>
      <c r="C66" s="20">
        <f>COUNTIFS(Data!$N:$N,C$55,Data!$C:$C,$B66)</f>
        <v>0</v>
      </c>
      <c r="D66" s="8">
        <f>COUNTIFS(Data!$N:$N,D$55,Data!$C:$C,$B66)</f>
        <v>0</v>
      </c>
      <c r="E66" s="26">
        <f>COUNTIFS(Data!$N:$N,E$55,Data!$C:$C,$B66)</f>
        <v>0</v>
      </c>
      <c r="F66" s="13">
        <f t="shared" si="2"/>
        <v>0</v>
      </c>
    </row>
    <row r="67" spans="1:6" ht="20" customHeight="1" x14ac:dyDescent="0.35">
      <c r="A67" s="16"/>
      <c r="B67" s="12" t="s">
        <v>569</v>
      </c>
      <c r="C67" s="20">
        <f>COUNTIFS(Data!$N:$N,C$55,Data!$C:$C,$B67)</f>
        <v>0</v>
      </c>
      <c r="D67" s="8">
        <f>COUNTIFS(Data!$N:$N,D$55,Data!$C:$C,$B67)</f>
        <v>0</v>
      </c>
      <c r="E67" s="26">
        <f>COUNTIFS(Data!$N:$N,E$55,Data!$C:$C,$B67)</f>
        <v>0</v>
      </c>
      <c r="F67" s="13">
        <f t="shared" si="2"/>
        <v>0</v>
      </c>
    </row>
    <row r="68" spans="1:6" ht="20" customHeight="1" x14ac:dyDescent="0.35">
      <c r="A68" s="16"/>
      <c r="B68" s="12" t="s">
        <v>561</v>
      </c>
      <c r="C68" s="20">
        <f>COUNTIFS(Data!$N:$N,C$55,Data!$C:$C,$B68)</f>
        <v>0</v>
      </c>
      <c r="D68" s="8">
        <f>COUNTIFS(Data!$N:$N,D$55,Data!$C:$C,$B68)</f>
        <v>0</v>
      </c>
      <c r="E68" s="26">
        <f>COUNTIFS(Data!$N:$N,E$55,Data!$C:$C,$B68)</f>
        <v>0</v>
      </c>
      <c r="F68" s="13">
        <f t="shared" si="2"/>
        <v>0</v>
      </c>
    </row>
    <row r="69" spans="1:6" ht="20" customHeight="1" x14ac:dyDescent="0.35">
      <c r="A69" s="16"/>
      <c r="B69" s="12" t="s">
        <v>571</v>
      </c>
      <c r="C69" s="20">
        <f>COUNTIFS(Data!$N:$N,C$55,Data!$C:$C,$B69)</f>
        <v>0</v>
      </c>
      <c r="D69" s="8">
        <f>COUNTIFS(Data!$N:$N,D$55,Data!$C:$C,$B69)</f>
        <v>0</v>
      </c>
      <c r="E69" s="26">
        <f>COUNTIFS(Data!$N:$N,E$55,Data!$C:$C,$B69)</f>
        <v>0</v>
      </c>
      <c r="F69" s="13">
        <f t="shared" si="2"/>
        <v>0</v>
      </c>
    </row>
    <row r="70" spans="1:6" ht="20" customHeight="1" x14ac:dyDescent="0.35">
      <c r="A70" s="16"/>
      <c r="B70" s="12" t="s">
        <v>203</v>
      </c>
      <c r="C70" s="20">
        <f>COUNTIFS(Data!$N:$N,C$55,Data!$C:$C,$B70)</f>
        <v>0</v>
      </c>
      <c r="D70" s="8">
        <f>COUNTIFS(Data!$N:$N,D$55,Data!$C:$C,$B70)</f>
        <v>3</v>
      </c>
      <c r="E70" s="26">
        <f>COUNTIFS(Data!$N:$N,E$55,Data!$C:$C,$B70)</f>
        <v>0</v>
      </c>
      <c r="F70" s="13">
        <f t="shared" si="2"/>
        <v>3</v>
      </c>
    </row>
    <row r="71" spans="1:6" ht="20" customHeight="1" x14ac:dyDescent="0.35">
      <c r="A71" s="16"/>
      <c r="B71" s="12" t="s">
        <v>274</v>
      </c>
      <c r="C71" s="20">
        <f>COUNTIFS(Data!$N:$N,C$55,Data!$C:$C,$B71)</f>
        <v>2</v>
      </c>
      <c r="D71" s="8">
        <f>COUNTIFS(Data!$N:$N,D$55,Data!$C:$C,$B71)</f>
        <v>1</v>
      </c>
      <c r="E71" s="26">
        <f>COUNTIFS(Data!$N:$N,E$55,Data!$C:$C,$B71)</f>
        <v>0</v>
      </c>
      <c r="F71" s="13">
        <f t="shared" si="2"/>
        <v>3</v>
      </c>
    </row>
    <row r="72" spans="1:6" ht="20" customHeight="1" x14ac:dyDescent="0.35">
      <c r="A72" s="16"/>
      <c r="B72" s="12" t="s">
        <v>59</v>
      </c>
      <c r="C72" s="20">
        <f>COUNTIFS(Data!$N:$N,C$55,Data!$C:$C,$B72)</f>
        <v>1</v>
      </c>
      <c r="D72" s="8">
        <f>COUNTIFS(Data!$N:$N,D$55,Data!$C:$C,$B72)</f>
        <v>10</v>
      </c>
      <c r="E72" s="26">
        <f>COUNTIFS(Data!$N:$N,E$55,Data!$C:$C,$B72)</f>
        <v>0</v>
      </c>
      <c r="F72" s="13">
        <f t="shared" si="2"/>
        <v>11</v>
      </c>
    </row>
    <row r="73" spans="1:6" ht="20" customHeight="1" x14ac:dyDescent="0.35">
      <c r="A73" s="16"/>
      <c r="B73" s="12" t="s">
        <v>528</v>
      </c>
      <c r="C73" s="20">
        <f>COUNTIFS(Data!$N:$N,C$55,Data!$C:$C,$B73)</f>
        <v>1</v>
      </c>
      <c r="D73" s="8">
        <f>COUNTIFS(Data!$N:$N,D$55,Data!$C:$C,$B73)</f>
        <v>0</v>
      </c>
      <c r="E73" s="26">
        <f>COUNTIFS(Data!$N:$N,E$55,Data!$C:$C,$B73)</f>
        <v>0</v>
      </c>
      <c r="F73" s="13">
        <f t="shared" si="2"/>
        <v>1</v>
      </c>
    </row>
    <row r="74" spans="1:6" ht="20" customHeight="1" x14ac:dyDescent="0.35">
      <c r="A74" s="16"/>
      <c r="B74" s="12" t="s">
        <v>550</v>
      </c>
      <c r="C74" s="20">
        <f>COUNTIFS(Data!$N:$N,C$55,Data!$C:$C,$B74)</f>
        <v>0</v>
      </c>
      <c r="D74" s="8">
        <f>COUNTIFS(Data!$N:$N,D$55,Data!$C:$C,$B74)</f>
        <v>0</v>
      </c>
      <c r="E74" s="26">
        <f>COUNTIFS(Data!$N:$N,E$55,Data!$C:$C,$B74)</f>
        <v>0</v>
      </c>
      <c r="F74" s="13">
        <f t="shared" si="2"/>
        <v>0</v>
      </c>
    </row>
    <row r="75" spans="1:6" ht="20" customHeight="1" x14ac:dyDescent="0.35">
      <c r="A75" s="16"/>
      <c r="B75" s="12" t="s">
        <v>263</v>
      </c>
      <c r="C75" s="20">
        <f>COUNTIFS(Data!$N:$N,C$55,Data!$C:$C,$B75)</f>
        <v>0</v>
      </c>
      <c r="D75" s="8">
        <f>COUNTIFS(Data!$N:$N,D$55,Data!$C:$C,$B75)</f>
        <v>4</v>
      </c>
      <c r="E75" s="26">
        <f>COUNTIFS(Data!$N:$N,E$55,Data!$C:$C,$B75)</f>
        <v>0</v>
      </c>
      <c r="F75" s="13">
        <f t="shared" si="2"/>
        <v>4</v>
      </c>
    </row>
    <row r="76" spans="1:6" ht="20" customHeight="1" x14ac:dyDescent="0.35">
      <c r="A76" s="16"/>
      <c r="B76" s="12" t="s">
        <v>471</v>
      </c>
      <c r="C76" s="20">
        <f>COUNTIFS(Data!$N:$N,C$55,Data!$C:$C,$B76)</f>
        <v>0</v>
      </c>
      <c r="D76" s="8">
        <f>COUNTIFS(Data!$N:$N,D$55,Data!$C:$C,$B76)</f>
        <v>2</v>
      </c>
      <c r="E76" s="26">
        <f>COUNTIFS(Data!$N:$N,E$55,Data!$C:$C,$B76)</f>
        <v>0</v>
      </c>
      <c r="F76" s="13">
        <f t="shared" si="2"/>
        <v>2</v>
      </c>
    </row>
    <row r="77" spans="1:6" ht="20" customHeight="1" x14ac:dyDescent="0.35">
      <c r="A77" s="16"/>
      <c r="B77" s="12" t="s">
        <v>563</v>
      </c>
      <c r="C77" s="20">
        <f>COUNTIFS(Data!$N:$N,C$55,Data!$C:$C,$B77)</f>
        <v>0</v>
      </c>
      <c r="D77" s="8">
        <f>COUNTIFS(Data!$N:$N,D$55,Data!$C:$C,$B77)</f>
        <v>0</v>
      </c>
      <c r="E77" s="26">
        <f>COUNTIFS(Data!$N:$N,E$55,Data!$C:$C,$B77)</f>
        <v>0</v>
      </c>
      <c r="F77" s="13">
        <f t="shared" si="2"/>
        <v>0</v>
      </c>
    </row>
    <row r="78" spans="1:6" ht="20" customHeight="1" x14ac:dyDescent="0.35">
      <c r="A78" s="16"/>
      <c r="B78" s="12" t="s">
        <v>558</v>
      </c>
      <c r="C78" s="20">
        <f>COUNTIFS(Data!$N:$N,C$55,Data!$C:$C,$B78)</f>
        <v>0</v>
      </c>
      <c r="D78" s="8">
        <f>COUNTIFS(Data!$N:$N,D$55,Data!$C:$C,$B78)</f>
        <v>0</v>
      </c>
      <c r="E78" s="26">
        <f>COUNTIFS(Data!$N:$N,E$55,Data!$C:$C,$B78)</f>
        <v>0</v>
      </c>
      <c r="F78" s="13">
        <f t="shared" si="2"/>
        <v>0</v>
      </c>
    </row>
    <row r="79" spans="1:6" ht="20" customHeight="1" x14ac:dyDescent="0.35">
      <c r="A79" s="16"/>
      <c r="B79" s="12" t="s">
        <v>572</v>
      </c>
      <c r="C79" s="20">
        <f>COUNTIFS(Data!$N:$N,C$55,Data!$C:$C,$B79)</f>
        <v>0</v>
      </c>
      <c r="D79" s="8">
        <f>COUNTIFS(Data!$N:$N,D$55,Data!$C:$C,$B79)</f>
        <v>0</v>
      </c>
      <c r="E79" s="26">
        <f>COUNTIFS(Data!$N:$N,E$55,Data!$C:$C,$B79)</f>
        <v>0</v>
      </c>
      <c r="F79" s="13">
        <f t="shared" si="2"/>
        <v>0</v>
      </c>
    </row>
    <row r="80" spans="1:6" ht="20" customHeight="1" x14ac:dyDescent="0.35">
      <c r="A80" s="16"/>
      <c r="B80" s="12" t="s">
        <v>556</v>
      </c>
      <c r="C80" s="20">
        <f>COUNTIFS(Data!$N:$N,C$55,Data!$C:$C,$B80)</f>
        <v>0</v>
      </c>
      <c r="D80" s="8">
        <f>COUNTIFS(Data!$N:$N,D$55,Data!$C:$C,$B80)</f>
        <v>0</v>
      </c>
      <c r="E80" s="26">
        <f>COUNTIFS(Data!$N:$N,E$55,Data!$C:$C,$B80)</f>
        <v>0</v>
      </c>
      <c r="F80" s="13">
        <f t="shared" si="2"/>
        <v>0</v>
      </c>
    </row>
    <row r="81" spans="1:8" ht="20" customHeight="1" x14ac:dyDescent="0.35">
      <c r="A81" s="16"/>
      <c r="B81" s="12" t="s">
        <v>604</v>
      </c>
      <c r="C81" s="20">
        <f>COUNTIFS(Data!$N:$N,C$55,Data!$C:$C,$B81)</f>
        <v>0</v>
      </c>
      <c r="D81" s="8">
        <f>COUNTIFS(Data!$N:$N,D$55,Data!$C:$C,$B81)</f>
        <v>0</v>
      </c>
      <c r="E81" s="26">
        <f>COUNTIFS(Data!$N:$N,E$55,Data!$C:$C,$B81)</f>
        <v>0</v>
      </c>
      <c r="F81" s="13">
        <f t="shared" si="2"/>
        <v>0</v>
      </c>
    </row>
    <row r="82" spans="1:8" ht="20" customHeight="1" thickBot="1" x14ac:dyDescent="0.4">
      <c r="A82" s="16"/>
      <c r="B82" s="28" t="s">
        <v>605</v>
      </c>
      <c r="C82" s="29">
        <f>COUNTIFS(Data!$N:$N,C$55,Data!$C:$C,$B82)</f>
        <v>0</v>
      </c>
      <c r="D82" s="9">
        <f>COUNTIFS(Data!$N:$N,D$55,Data!$C:$C,$B82)</f>
        <v>0</v>
      </c>
      <c r="E82" s="30">
        <f>COUNTIFS(Data!$N:$N,E$55,Data!$C:$C,$B82)</f>
        <v>0</v>
      </c>
      <c r="F82" s="31">
        <f t="shared" si="2"/>
        <v>0</v>
      </c>
    </row>
    <row r="83" spans="1:8" ht="25" customHeight="1" thickBot="1" x14ac:dyDescent="0.4">
      <c r="A83" s="16"/>
      <c r="B83" s="84" t="s">
        <v>575</v>
      </c>
      <c r="C83" s="83">
        <f>SUM(C56:C82)</f>
        <v>8</v>
      </c>
      <c r="D83" s="83">
        <f>SUM(D56:D82)</f>
        <v>35</v>
      </c>
      <c r="E83" s="83">
        <f>SUM(E56:E82)</f>
        <v>0</v>
      </c>
      <c r="F83" s="32">
        <f t="shared" si="2"/>
        <v>43</v>
      </c>
    </row>
    <row r="84" spans="1:8" ht="35.25" customHeight="1" thickBot="1" x14ac:dyDescent="0.4">
      <c r="A84" s="16"/>
      <c r="B84" s="120" t="s">
        <v>576</v>
      </c>
      <c r="C84" s="121"/>
      <c r="D84" s="121"/>
      <c r="E84" s="121"/>
      <c r="F84" s="122"/>
    </row>
    <row r="85" spans="1:8" ht="25" customHeight="1" thickBot="1" x14ac:dyDescent="0.4"/>
    <row r="86" spans="1:8" ht="25" customHeight="1" thickBot="1" x14ac:dyDescent="0.4">
      <c r="A86" s="15">
        <v>4</v>
      </c>
      <c r="B86" s="114" t="s">
        <v>607</v>
      </c>
      <c r="C86" s="115"/>
      <c r="D86" s="115"/>
      <c r="E86" s="115"/>
      <c r="F86" s="115"/>
      <c r="G86" s="115"/>
      <c r="H86" s="116"/>
    </row>
    <row r="87" spans="1:8" ht="25" customHeight="1" thickBot="1" x14ac:dyDescent="0.4">
      <c r="A87" s="15" t="s">
        <v>13</v>
      </c>
      <c r="B87" s="117" t="s">
        <v>580</v>
      </c>
      <c r="C87" s="118"/>
      <c r="D87" s="118"/>
      <c r="E87" s="118"/>
      <c r="F87" s="118"/>
      <c r="G87" s="118"/>
      <c r="H87" s="119"/>
    </row>
    <row r="88" spans="1:8" ht="32.25" customHeight="1" thickBot="1" x14ac:dyDescent="0.4">
      <c r="A88" s="16"/>
      <c r="B88" s="21"/>
      <c r="C88" s="10" t="s">
        <v>72</v>
      </c>
      <c r="D88" s="11" t="s">
        <v>117</v>
      </c>
      <c r="E88" s="11" t="s">
        <v>345</v>
      </c>
      <c r="F88" s="11" t="s">
        <v>566</v>
      </c>
      <c r="G88" s="37" t="s">
        <v>97</v>
      </c>
      <c r="H88" s="27" t="s">
        <v>575</v>
      </c>
    </row>
    <row r="89" spans="1:8" ht="20" customHeight="1" x14ac:dyDescent="0.35">
      <c r="A89" s="16"/>
      <c r="B89" s="12" t="s">
        <v>137</v>
      </c>
      <c r="C89" s="22">
        <f>COUNTIFS(Data!$P:$P,C$88,Data!$C:$C,$B89)</f>
        <v>2</v>
      </c>
      <c r="D89" s="23">
        <f>COUNTIFS(Data!$P:$P,D$88,Data!$C:$C,$B89)</f>
        <v>1</v>
      </c>
      <c r="E89" s="23">
        <f>COUNTIFS(Data!$P:$P,E$88,Data!$C:$C,$B89)</f>
        <v>1</v>
      </c>
      <c r="F89" s="23">
        <f>COUNTIFS(Data!$P:$P,F$88,Data!$C:$C,$B89)</f>
        <v>0</v>
      </c>
      <c r="G89" s="25">
        <f>COUNTIFS(Data!$P:$P,G$88,Data!$C:$C,$B89)</f>
        <v>1</v>
      </c>
      <c r="H89" s="13">
        <f t="shared" ref="H89:H116" si="3">SUM(C89:G89)</f>
        <v>5</v>
      </c>
    </row>
    <row r="90" spans="1:8" ht="20" customHeight="1" x14ac:dyDescent="0.35">
      <c r="A90" s="16"/>
      <c r="B90" s="12" t="s">
        <v>253</v>
      </c>
      <c r="C90" s="20">
        <f>COUNTIFS(Data!$P:$P,C$88,Data!$C:$C,$B90)</f>
        <v>0</v>
      </c>
      <c r="D90" s="8">
        <f>COUNTIFS(Data!$P:$P,D$88,Data!$C:$C,$B90)</f>
        <v>0</v>
      </c>
      <c r="E90" s="8">
        <f>COUNTIFS(Data!$P:$P,E$88,Data!$C:$C,$B90)</f>
        <v>0</v>
      </c>
      <c r="F90" s="8">
        <f>COUNTIFS(Data!$P:$P,F$88,Data!$C:$C,$B90)</f>
        <v>0</v>
      </c>
      <c r="G90" s="26">
        <f>COUNTIFS(Data!$P:$P,G$88,Data!$C:$C,$B90)</f>
        <v>1</v>
      </c>
      <c r="H90" s="13">
        <f t="shared" si="3"/>
        <v>1</v>
      </c>
    </row>
    <row r="91" spans="1:8" ht="20" customHeight="1" x14ac:dyDescent="0.35">
      <c r="A91" s="16"/>
      <c r="B91" s="12" t="s">
        <v>178</v>
      </c>
      <c r="C91" s="20">
        <f>COUNTIFS(Data!$P:$P,C$88,Data!$C:$C,$B91)</f>
        <v>0</v>
      </c>
      <c r="D91" s="8">
        <f>COUNTIFS(Data!$P:$P,D$88,Data!$C:$C,$B91)</f>
        <v>0</v>
      </c>
      <c r="E91" s="8">
        <f>COUNTIFS(Data!$P:$P,E$88,Data!$C:$C,$B91)</f>
        <v>0</v>
      </c>
      <c r="F91" s="8">
        <f>COUNTIFS(Data!$P:$P,F$88,Data!$C:$C,$B91)</f>
        <v>0</v>
      </c>
      <c r="G91" s="26">
        <f>COUNTIFS(Data!$P:$P,G$88,Data!$C:$C,$B91)</f>
        <v>2</v>
      </c>
      <c r="H91" s="13">
        <f t="shared" si="3"/>
        <v>2</v>
      </c>
    </row>
    <row r="92" spans="1:8" ht="20" customHeight="1" x14ac:dyDescent="0.35">
      <c r="A92" s="16"/>
      <c r="B92" s="12" t="s">
        <v>239</v>
      </c>
      <c r="C92" s="20">
        <f>COUNTIFS(Data!$P:$P,C$88,Data!$C:$C,$B92)</f>
        <v>2</v>
      </c>
      <c r="D92" s="8">
        <f>COUNTIFS(Data!$P:$P,D$88,Data!$C:$C,$B92)</f>
        <v>0</v>
      </c>
      <c r="E92" s="8">
        <f>COUNTIFS(Data!$P:$P,E$88,Data!$C:$C,$B92)</f>
        <v>0</v>
      </c>
      <c r="F92" s="8">
        <f>COUNTIFS(Data!$P:$P,F$88,Data!$C:$C,$B92)</f>
        <v>0</v>
      </c>
      <c r="G92" s="26">
        <f>COUNTIFS(Data!$P:$P,G$88,Data!$C:$C,$B92)</f>
        <v>2</v>
      </c>
      <c r="H92" s="13">
        <f t="shared" si="3"/>
        <v>4</v>
      </c>
    </row>
    <row r="93" spans="1:8" ht="20" customHeight="1" x14ac:dyDescent="0.35">
      <c r="A93" s="16"/>
      <c r="B93" s="12" t="s">
        <v>86</v>
      </c>
      <c r="C93" s="20">
        <f>COUNTIFS(Data!$P:$P,C$88,Data!$C:$C,$B93)</f>
        <v>0</v>
      </c>
      <c r="D93" s="8">
        <f>COUNTIFS(Data!$P:$P,D$88,Data!$C:$C,$B93)</f>
        <v>0</v>
      </c>
      <c r="E93" s="8">
        <f>COUNTIFS(Data!$P:$P,E$88,Data!$C:$C,$B93)</f>
        <v>0</v>
      </c>
      <c r="F93" s="8">
        <f>COUNTIFS(Data!$P:$P,F$88,Data!$C:$C,$B93)</f>
        <v>0</v>
      </c>
      <c r="G93" s="26">
        <f>COUNTIFS(Data!$P:$P,G$88,Data!$C:$C,$B93)</f>
        <v>2</v>
      </c>
      <c r="H93" s="13">
        <f t="shared" si="3"/>
        <v>2</v>
      </c>
    </row>
    <row r="94" spans="1:8" ht="20" customHeight="1" x14ac:dyDescent="0.35">
      <c r="A94" s="16"/>
      <c r="B94" s="12" t="s">
        <v>481</v>
      </c>
      <c r="C94" s="20">
        <f>COUNTIFS(Data!$P:$P,C$88,Data!$C:$C,$B94)</f>
        <v>0</v>
      </c>
      <c r="D94" s="8">
        <f>COUNTIFS(Data!$P:$P,D$88,Data!$C:$C,$B94)</f>
        <v>0</v>
      </c>
      <c r="E94" s="8">
        <f>COUNTIFS(Data!$P:$P,E$88,Data!$C:$C,$B94)</f>
        <v>0</v>
      </c>
      <c r="F94" s="8">
        <f>COUNTIFS(Data!$P:$P,F$88,Data!$C:$C,$B94)</f>
        <v>0</v>
      </c>
      <c r="G94" s="26">
        <f>COUNTIFS(Data!$P:$P,G$88,Data!$C:$C,$B94)</f>
        <v>1</v>
      </c>
      <c r="H94" s="13">
        <f t="shared" si="3"/>
        <v>1</v>
      </c>
    </row>
    <row r="95" spans="1:8" ht="20" customHeight="1" x14ac:dyDescent="0.35">
      <c r="A95" s="16"/>
      <c r="B95" s="12" t="s">
        <v>553</v>
      </c>
      <c r="C95" s="20">
        <f>COUNTIFS(Data!$P:$P,C$88,Data!$C:$C,$B95)</f>
        <v>0</v>
      </c>
      <c r="D95" s="8">
        <f>COUNTIFS(Data!$P:$P,D$88,Data!$C:$C,$B95)</f>
        <v>0</v>
      </c>
      <c r="E95" s="8">
        <f>COUNTIFS(Data!$P:$P,E$88,Data!$C:$C,$B95)</f>
        <v>0</v>
      </c>
      <c r="F95" s="8">
        <f>COUNTIFS(Data!$P:$P,F$88,Data!$C:$C,$B95)</f>
        <v>0</v>
      </c>
      <c r="G95" s="26">
        <f>COUNTIFS(Data!$P:$P,G$88,Data!$C:$C,$B95)</f>
        <v>0</v>
      </c>
      <c r="H95" s="13">
        <f t="shared" si="3"/>
        <v>0</v>
      </c>
    </row>
    <row r="96" spans="1:8" ht="20" customHeight="1" x14ac:dyDescent="0.35">
      <c r="A96" s="16"/>
      <c r="B96" s="12" t="s">
        <v>554</v>
      </c>
      <c r="C96" s="20">
        <f>COUNTIFS(Data!$P:$P,C$88,Data!$C:$C,$B96)</f>
        <v>0</v>
      </c>
      <c r="D96" s="8">
        <f>COUNTIFS(Data!$P:$P,D$88,Data!$C:$C,$B96)</f>
        <v>0</v>
      </c>
      <c r="E96" s="8">
        <f>COUNTIFS(Data!$P:$P,E$88,Data!$C:$C,$B96)</f>
        <v>0</v>
      </c>
      <c r="F96" s="8">
        <f>COUNTIFS(Data!$P:$P,F$88,Data!$C:$C,$B96)</f>
        <v>0</v>
      </c>
      <c r="G96" s="26">
        <f>COUNTIFS(Data!$P:$P,G$88,Data!$C:$C,$B96)</f>
        <v>0</v>
      </c>
      <c r="H96" s="13">
        <f t="shared" si="3"/>
        <v>0</v>
      </c>
    </row>
    <row r="97" spans="1:8" ht="20" customHeight="1" x14ac:dyDescent="0.35">
      <c r="A97" s="16"/>
      <c r="B97" s="12" t="s">
        <v>120</v>
      </c>
      <c r="C97" s="20">
        <f>COUNTIFS(Data!$P:$P,C$88,Data!$C:$C,$B97)</f>
        <v>0</v>
      </c>
      <c r="D97" s="8">
        <f>COUNTIFS(Data!$P:$P,D$88,Data!$C:$C,$B97)</f>
        <v>0</v>
      </c>
      <c r="E97" s="8">
        <f>COUNTIFS(Data!$P:$P,E$88,Data!$C:$C,$B97)</f>
        <v>0</v>
      </c>
      <c r="F97" s="8">
        <f>COUNTIFS(Data!$P:$P,F$88,Data!$C:$C,$B97)</f>
        <v>0</v>
      </c>
      <c r="G97" s="26">
        <f>COUNTIFS(Data!$P:$P,G$88,Data!$C:$C,$B97)</f>
        <v>2</v>
      </c>
      <c r="H97" s="13">
        <f t="shared" si="3"/>
        <v>2</v>
      </c>
    </row>
    <row r="98" spans="1:8" ht="20" customHeight="1" x14ac:dyDescent="0.35">
      <c r="A98" s="16"/>
      <c r="B98" s="12" t="s">
        <v>284</v>
      </c>
      <c r="C98" s="20">
        <f>COUNTIFS(Data!$P:$P,C$88,Data!$C:$C,$B98)</f>
        <v>0</v>
      </c>
      <c r="D98" s="8">
        <f>COUNTIFS(Data!$P:$P,D$88,Data!$C:$C,$B98)</f>
        <v>1</v>
      </c>
      <c r="E98" s="8">
        <f>COUNTIFS(Data!$P:$P,E$88,Data!$C:$C,$B98)</f>
        <v>0</v>
      </c>
      <c r="F98" s="8">
        <f>COUNTIFS(Data!$P:$P,F$88,Data!$C:$C,$B98)</f>
        <v>0</v>
      </c>
      <c r="G98" s="26">
        <f>COUNTIFS(Data!$P:$P,G$88,Data!$C:$C,$B98)</f>
        <v>1</v>
      </c>
      <c r="H98" s="13">
        <f t="shared" si="3"/>
        <v>2</v>
      </c>
    </row>
    <row r="99" spans="1:8" ht="20" customHeight="1" x14ac:dyDescent="0.35">
      <c r="A99" s="16"/>
      <c r="B99" s="12" t="s">
        <v>570</v>
      </c>
      <c r="C99" s="20">
        <f>COUNTIFS(Data!$P:$P,C$88,Data!$C:$C,$B99)</f>
        <v>0</v>
      </c>
      <c r="D99" s="8">
        <f>COUNTIFS(Data!$P:$P,D$88,Data!$C:$C,$B99)</f>
        <v>0</v>
      </c>
      <c r="E99" s="8">
        <f>COUNTIFS(Data!$P:$P,E$88,Data!$C:$C,$B99)</f>
        <v>0</v>
      </c>
      <c r="F99" s="8">
        <f>COUNTIFS(Data!$P:$P,F$88,Data!$C:$C,$B99)</f>
        <v>0</v>
      </c>
      <c r="G99" s="26">
        <f>COUNTIFS(Data!$P:$P,G$88,Data!$C:$C,$B99)</f>
        <v>0</v>
      </c>
      <c r="H99" s="13">
        <f t="shared" si="3"/>
        <v>0</v>
      </c>
    </row>
    <row r="100" spans="1:8" ht="20" customHeight="1" x14ac:dyDescent="0.35">
      <c r="A100" s="16"/>
      <c r="B100" s="12" t="s">
        <v>569</v>
      </c>
      <c r="C100" s="20">
        <f>COUNTIFS(Data!$P:$P,C$88,Data!$C:$C,$B100)</f>
        <v>0</v>
      </c>
      <c r="D100" s="8">
        <f>COUNTIFS(Data!$P:$P,D$88,Data!$C:$C,$B100)</f>
        <v>0</v>
      </c>
      <c r="E100" s="8">
        <f>COUNTIFS(Data!$P:$P,E$88,Data!$C:$C,$B100)</f>
        <v>0</v>
      </c>
      <c r="F100" s="8">
        <f>COUNTIFS(Data!$P:$P,F$88,Data!$C:$C,$B100)</f>
        <v>0</v>
      </c>
      <c r="G100" s="26">
        <f>COUNTIFS(Data!$P:$P,G$88,Data!$C:$C,$B100)</f>
        <v>0</v>
      </c>
      <c r="H100" s="13">
        <f t="shared" si="3"/>
        <v>0</v>
      </c>
    </row>
    <row r="101" spans="1:8" ht="20" customHeight="1" x14ac:dyDescent="0.35">
      <c r="A101" s="16"/>
      <c r="B101" s="12" t="s">
        <v>561</v>
      </c>
      <c r="C101" s="20">
        <f>COUNTIFS(Data!$P:$P,C$88,Data!$C:$C,$B101)</f>
        <v>0</v>
      </c>
      <c r="D101" s="8">
        <f>COUNTIFS(Data!$P:$P,D$88,Data!$C:$C,$B101)</f>
        <v>0</v>
      </c>
      <c r="E101" s="8">
        <f>COUNTIFS(Data!$P:$P,E$88,Data!$C:$C,$B101)</f>
        <v>0</v>
      </c>
      <c r="F101" s="8">
        <f>COUNTIFS(Data!$P:$P,F$88,Data!$C:$C,$B101)</f>
        <v>0</v>
      </c>
      <c r="G101" s="26">
        <f>COUNTIFS(Data!$P:$P,G$88,Data!$C:$C,$B101)</f>
        <v>0</v>
      </c>
      <c r="H101" s="13">
        <f t="shared" si="3"/>
        <v>0</v>
      </c>
    </row>
    <row r="102" spans="1:8" ht="20" customHeight="1" x14ac:dyDescent="0.35">
      <c r="A102" s="16"/>
      <c r="B102" s="12" t="s">
        <v>571</v>
      </c>
      <c r="C102" s="20">
        <f>COUNTIFS(Data!$P:$P,C$88,Data!$C:$C,$B102)</f>
        <v>0</v>
      </c>
      <c r="D102" s="8">
        <f>COUNTIFS(Data!$P:$P,D$88,Data!$C:$C,$B102)</f>
        <v>0</v>
      </c>
      <c r="E102" s="8">
        <f>COUNTIFS(Data!$P:$P,E$88,Data!$C:$C,$B102)</f>
        <v>0</v>
      </c>
      <c r="F102" s="8">
        <f>COUNTIFS(Data!$P:$P,F$88,Data!$C:$C,$B102)</f>
        <v>0</v>
      </c>
      <c r="G102" s="26">
        <f>COUNTIFS(Data!$P:$P,G$88,Data!$C:$C,$B102)</f>
        <v>0</v>
      </c>
      <c r="H102" s="13">
        <f t="shared" si="3"/>
        <v>0</v>
      </c>
    </row>
    <row r="103" spans="1:8" ht="20" customHeight="1" x14ac:dyDescent="0.35">
      <c r="A103" s="16"/>
      <c r="B103" s="12" t="s">
        <v>203</v>
      </c>
      <c r="C103" s="20">
        <f>COUNTIFS(Data!$P:$P,C$88,Data!$C:$C,$B103)</f>
        <v>0</v>
      </c>
      <c r="D103" s="8">
        <f>COUNTIFS(Data!$P:$P,D$88,Data!$C:$C,$B103)</f>
        <v>1</v>
      </c>
      <c r="E103" s="8">
        <f>COUNTIFS(Data!$P:$P,E$88,Data!$C:$C,$B103)</f>
        <v>0</v>
      </c>
      <c r="F103" s="8">
        <f>COUNTIFS(Data!$P:$P,F$88,Data!$C:$C,$B103)</f>
        <v>0</v>
      </c>
      <c r="G103" s="26">
        <f>COUNTIFS(Data!$P:$P,G$88,Data!$C:$C,$B103)</f>
        <v>2</v>
      </c>
      <c r="H103" s="13">
        <f t="shared" si="3"/>
        <v>3</v>
      </c>
    </row>
    <row r="104" spans="1:8" ht="20" customHeight="1" x14ac:dyDescent="0.35">
      <c r="A104" s="16"/>
      <c r="B104" s="12" t="s">
        <v>274</v>
      </c>
      <c r="C104" s="20">
        <f>COUNTIFS(Data!$P:$P,C$88,Data!$C:$C,$B104)</f>
        <v>0</v>
      </c>
      <c r="D104" s="8">
        <f>COUNTIFS(Data!$P:$P,D$88,Data!$C:$C,$B104)</f>
        <v>0</v>
      </c>
      <c r="E104" s="8">
        <f>COUNTIFS(Data!$P:$P,E$88,Data!$C:$C,$B104)</f>
        <v>0</v>
      </c>
      <c r="F104" s="8">
        <f>COUNTIFS(Data!$P:$P,F$88,Data!$C:$C,$B104)</f>
        <v>0</v>
      </c>
      <c r="G104" s="26">
        <f>COUNTIFS(Data!$P:$P,G$88,Data!$C:$C,$B104)</f>
        <v>3</v>
      </c>
      <c r="H104" s="13">
        <f t="shared" si="3"/>
        <v>3</v>
      </c>
    </row>
    <row r="105" spans="1:8" ht="20" customHeight="1" x14ac:dyDescent="0.35">
      <c r="A105" s="16"/>
      <c r="B105" s="12" t="s">
        <v>59</v>
      </c>
      <c r="C105" s="20">
        <f>COUNTIFS(Data!$P:$P,C$88,Data!$C:$C,$B105)</f>
        <v>4</v>
      </c>
      <c r="D105" s="8">
        <f>COUNTIFS(Data!$P:$P,D$88,Data!$C:$C,$B105)</f>
        <v>4</v>
      </c>
      <c r="E105" s="8">
        <f>COUNTIFS(Data!$P:$P,E$88,Data!$C:$C,$B105)</f>
        <v>2</v>
      </c>
      <c r="F105" s="8">
        <f>COUNTIFS(Data!$P:$P,F$88,Data!$C:$C,$B105)</f>
        <v>0</v>
      </c>
      <c r="G105" s="26">
        <f>COUNTIFS(Data!$P:$P,G$88,Data!$C:$C,$B105)</f>
        <v>1</v>
      </c>
      <c r="H105" s="13">
        <f t="shared" si="3"/>
        <v>11</v>
      </c>
    </row>
    <row r="106" spans="1:8" ht="20" customHeight="1" x14ac:dyDescent="0.35">
      <c r="A106" s="16"/>
      <c r="B106" s="12" t="s">
        <v>528</v>
      </c>
      <c r="C106" s="20">
        <f>COUNTIFS(Data!$P:$P,C$88,Data!$C:$C,$B106)</f>
        <v>0</v>
      </c>
      <c r="D106" s="8">
        <f>COUNTIFS(Data!$P:$P,D$88,Data!$C:$C,$B106)</f>
        <v>0</v>
      </c>
      <c r="E106" s="8">
        <f>COUNTIFS(Data!$P:$P,E$88,Data!$C:$C,$B106)</f>
        <v>0</v>
      </c>
      <c r="F106" s="8">
        <f>COUNTIFS(Data!$P:$P,F$88,Data!$C:$C,$B106)</f>
        <v>0</v>
      </c>
      <c r="G106" s="26">
        <f>COUNTIFS(Data!$P:$P,G$88,Data!$C:$C,$B106)</f>
        <v>1</v>
      </c>
      <c r="H106" s="13">
        <f t="shared" si="3"/>
        <v>1</v>
      </c>
    </row>
    <row r="107" spans="1:8" ht="20" customHeight="1" x14ac:dyDescent="0.35">
      <c r="A107" s="16"/>
      <c r="B107" s="12" t="s">
        <v>550</v>
      </c>
      <c r="C107" s="20">
        <f>COUNTIFS(Data!$P:$P,C$88,Data!$C:$C,$B107)</f>
        <v>0</v>
      </c>
      <c r="D107" s="8">
        <f>COUNTIFS(Data!$P:$P,D$88,Data!$C:$C,$B107)</f>
        <v>0</v>
      </c>
      <c r="E107" s="8">
        <f>COUNTIFS(Data!$P:$P,E$88,Data!$C:$C,$B107)</f>
        <v>0</v>
      </c>
      <c r="F107" s="8">
        <f>COUNTIFS(Data!$P:$P,F$88,Data!$C:$C,$B107)</f>
        <v>0</v>
      </c>
      <c r="G107" s="26">
        <f>COUNTIFS(Data!$P:$P,G$88,Data!$C:$C,$B107)</f>
        <v>0</v>
      </c>
      <c r="H107" s="13">
        <f t="shared" si="3"/>
        <v>0</v>
      </c>
    </row>
    <row r="108" spans="1:8" ht="20" customHeight="1" x14ac:dyDescent="0.35">
      <c r="A108" s="16"/>
      <c r="B108" s="12" t="s">
        <v>263</v>
      </c>
      <c r="C108" s="20">
        <f>COUNTIFS(Data!$P:$P,C$88,Data!$C:$C,$B108)</f>
        <v>0</v>
      </c>
      <c r="D108" s="8">
        <f>COUNTIFS(Data!$P:$P,D$88,Data!$C:$C,$B108)</f>
        <v>0</v>
      </c>
      <c r="E108" s="8">
        <f>COUNTIFS(Data!$P:$P,E$88,Data!$C:$C,$B108)</f>
        <v>1</v>
      </c>
      <c r="F108" s="8">
        <f>COUNTIFS(Data!$P:$P,F$88,Data!$C:$C,$B108)</f>
        <v>0</v>
      </c>
      <c r="G108" s="26">
        <f>COUNTIFS(Data!$P:$P,G$88,Data!$C:$C,$B108)</f>
        <v>3</v>
      </c>
      <c r="H108" s="13">
        <f t="shared" si="3"/>
        <v>4</v>
      </c>
    </row>
    <row r="109" spans="1:8" ht="20" customHeight="1" x14ac:dyDescent="0.35">
      <c r="A109" s="16"/>
      <c r="B109" s="12" t="s">
        <v>471</v>
      </c>
      <c r="C109" s="20">
        <f>COUNTIFS(Data!$P:$P,C$88,Data!$C:$C,$B109)</f>
        <v>0</v>
      </c>
      <c r="D109" s="8">
        <f>COUNTIFS(Data!$P:$P,D$88,Data!$C:$C,$B109)</f>
        <v>1</v>
      </c>
      <c r="E109" s="8">
        <f>COUNTIFS(Data!$P:$P,E$88,Data!$C:$C,$B109)</f>
        <v>1</v>
      </c>
      <c r="F109" s="8">
        <f>COUNTIFS(Data!$P:$P,F$88,Data!$C:$C,$B109)</f>
        <v>0</v>
      </c>
      <c r="G109" s="26">
        <f>COUNTIFS(Data!$P:$P,G$88,Data!$C:$C,$B109)</f>
        <v>0</v>
      </c>
      <c r="H109" s="13">
        <f t="shared" si="3"/>
        <v>2</v>
      </c>
    </row>
    <row r="110" spans="1:8" ht="20" customHeight="1" x14ac:dyDescent="0.35">
      <c r="A110" s="16"/>
      <c r="B110" s="12" t="s">
        <v>563</v>
      </c>
      <c r="C110" s="20">
        <f>COUNTIFS(Data!$P:$P,C$88,Data!$C:$C,$B110)</f>
        <v>0</v>
      </c>
      <c r="D110" s="8">
        <f>COUNTIFS(Data!$P:$P,D$88,Data!$C:$C,$B110)</f>
        <v>0</v>
      </c>
      <c r="E110" s="8">
        <f>COUNTIFS(Data!$P:$P,E$88,Data!$C:$C,$B110)</f>
        <v>0</v>
      </c>
      <c r="F110" s="8">
        <f>COUNTIFS(Data!$P:$P,F$88,Data!$C:$C,$B110)</f>
        <v>0</v>
      </c>
      <c r="G110" s="26">
        <f>COUNTIFS(Data!$P:$P,G$88,Data!$C:$C,$B110)</f>
        <v>0</v>
      </c>
      <c r="H110" s="13">
        <f t="shared" si="3"/>
        <v>0</v>
      </c>
    </row>
    <row r="111" spans="1:8" ht="20" customHeight="1" x14ac:dyDescent="0.35">
      <c r="A111" s="16"/>
      <c r="B111" s="12" t="s">
        <v>558</v>
      </c>
      <c r="C111" s="20">
        <f>COUNTIFS(Data!$P:$P,C$88,Data!$C:$C,$B111)</f>
        <v>0</v>
      </c>
      <c r="D111" s="8">
        <f>COUNTIFS(Data!$P:$P,D$88,Data!$C:$C,$B111)</f>
        <v>0</v>
      </c>
      <c r="E111" s="8">
        <f>COUNTIFS(Data!$P:$P,E$88,Data!$C:$C,$B111)</f>
        <v>0</v>
      </c>
      <c r="F111" s="8">
        <f>COUNTIFS(Data!$P:$P,F$88,Data!$C:$C,$B111)</f>
        <v>0</v>
      </c>
      <c r="G111" s="26">
        <f>COUNTIFS(Data!$P:$P,G$88,Data!$C:$C,$B111)</f>
        <v>0</v>
      </c>
      <c r="H111" s="13">
        <f t="shared" si="3"/>
        <v>0</v>
      </c>
    </row>
    <row r="112" spans="1:8" ht="20" customHeight="1" x14ac:dyDescent="0.35">
      <c r="A112" s="16"/>
      <c r="B112" s="12" t="s">
        <v>572</v>
      </c>
      <c r="C112" s="20">
        <f>COUNTIFS(Data!$P:$P,C$88,Data!$C:$C,$B112)</f>
        <v>0</v>
      </c>
      <c r="D112" s="8">
        <f>COUNTIFS(Data!$P:$P,D$88,Data!$C:$C,$B112)</f>
        <v>0</v>
      </c>
      <c r="E112" s="8">
        <f>COUNTIFS(Data!$P:$P,E$88,Data!$C:$C,$B112)</f>
        <v>0</v>
      </c>
      <c r="F112" s="8">
        <f>COUNTIFS(Data!$P:$P,F$88,Data!$C:$C,$B112)</f>
        <v>0</v>
      </c>
      <c r="G112" s="26">
        <f>COUNTIFS(Data!$P:$P,G$88,Data!$C:$C,$B112)</f>
        <v>0</v>
      </c>
      <c r="H112" s="13">
        <f t="shared" si="3"/>
        <v>0</v>
      </c>
    </row>
    <row r="113" spans="1:8" ht="20" customHeight="1" x14ac:dyDescent="0.35">
      <c r="A113" s="16"/>
      <c r="B113" s="12" t="s">
        <v>556</v>
      </c>
      <c r="C113" s="20">
        <f>COUNTIFS(Data!$P:$P,C$88,Data!$C:$C,$B113)</f>
        <v>0</v>
      </c>
      <c r="D113" s="8">
        <f>COUNTIFS(Data!$P:$P,D$88,Data!$C:$C,$B113)</f>
        <v>0</v>
      </c>
      <c r="E113" s="8">
        <f>COUNTIFS(Data!$P:$P,E$88,Data!$C:$C,$B113)</f>
        <v>0</v>
      </c>
      <c r="F113" s="8">
        <f>COUNTIFS(Data!$P:$P,F$88,Data!$C:$C,$B113)</f>
        <v>0</v>
      </c>
      <c r="G113" s="26">
        <f>COUNTIFS(Data!$P:$P,G$88,Data!$C:$C,$B113)</f>
        <v>0</v>
      </c>
      <c r="H113" s="13">
        <f t="shared" si="3"/>
        <v>0</v>
      </c>
    </row>
    <row r="114" spans="1:8" ht="20" customHeight="1" x14ac:dyDescent="0.35">
      <c r="A114" s="16"/>
      <c r="B114" s="12" t="s">
        <v>604</v>
      </c>
      <c r="C114" s="20">
        <f>COUNTIFS(Data!$P:$P,C$88,Data!$C:$C,$B114)</f>
        <v>0</v>
      </c>
      <c r="D114" s="8">
        <f>COUNTIFS(Data!$P:$P,D$88,Data!$C:$C,$B114)</f>
        <v>0</v>
      </c>
      <c r="E114" s="8">
        <f>COUNTIFS(Data!$P:$P,E$88,Data!$C:$C,$B114)</f>
        <v>0</v>
      </c>
      <c r="F114" s="8">
        <f>COUNTIFS(Data!$P:$P,F$88,Data!$C:$C,$B114)</f>
        <v>0</v>
      </c>
      <c r="G114" s="26">
        <f>COUNTIFS(Data!$P:$P,G$88,Data!$C:$C,$B114)</f>
        <v>0</v>
      </c>
      <c r="H114" s="13">
        <f t="shared" si="3"/>
        <v>0</v>
      </c>
    </row>
    <row r="115" spans="1:8" ht="20" customHeight="1" thickBot="1" x14ac:dyDescent="0.4">
      <c r="A115" s="16"/>
      <c r="B115" s="28" t="s">
        <v>605</v>
      </c>
      <c r="C115" s="29">
        <f>COUNTIFS(Data!$P:$P,C$88,Data!$C:$C,$B115)</f>
        <v>0</v>
      </c>
      <c r="D115" s="9">
        <f>COUNTIFS(Data!$P:$P,D$88,Data!$C:$C,$B115)</f>
        <v>0</v>
      </c>
      <c r="E115" s="9">
        <f>COUNTIFS(Data!$P:$P,E$88,Data!$C:$C,$B115)</f>
        <v>0</v>
      </c>
      <c r="F115" s="9">
        <f>COUNTIFS(Data!$P:$P,F$88,Data!$C:$C,$B115)</f>
        <v>0</v>
      </c>
      <c r="G115" s="30">
        <f>COUNTIFS(Data!$P:$P,G$88,Data!$C:$C,$B115)</f>
        <v>0</v>
      </c>
      <c r="H115" s="31">
        <f t="shared" si="3"/>
        <v>0</v>
      </c>
    </row>
    <row r="116" spans="1:8" ht="25" customHeight="1" thickBot="1" x14ac:dyDescent="0.4">
      <c r="A116" s="16"/>
      <c r="B116" s="84" t="s">
        <v>575</v>
      </c>
      <c r="C116" s="83">
        <f>SUM(C89:C115)</f>
        <v>8</v>
      </c>
      <c r="D116" s="83">
        <f>SUM(D89:D115)</f>
        <v>8</v>
      </c>
      <c r="E116" s="83">
        <f>SUM(E89:E115)</f>
        <v>5</v>
      </c>
      <c r="F116" s="83">
        <f>SUM(F89:F115)</f>
        <v>0</v>
      </c>
      <c r="G116" s="83">
        <f>SUM(G89:G115)</f>
        <v>22</v>
      </c>
      <c r="H116" s="32">
        <f t="shared" si="3"/>
        <v>43</v>
      </c>
    </row>
    <row r="117" spans="1:8" ht="37.5" customHeight="1" thickBot="1" x14ac:dyDescent="0.4">
      <c r="A117" s="16"/>
      <c r="B117" s="120" t="s">
        <v>576</v>
      </c>
      <c r="C117" s="121"/>
      <c r="D117" s="121"/>
      <c r="E117" s="121"/>
      <c r="F117" s="121"/>
      <c r="G117" s="121"/>
      <c r="H117" s="122"/>
    </row>
    <row r="118" spans="1:8" ht="25" customHeight="1" thickBot="1" x14ac:dyDescent="0.4"/>
    <row r="119" spans="1:8" ht="25" customHeight="1" thickBot="1" x14ac:dyDescent="0.4">
      <c r="A119" s="15">
        <v>5</v>
      </c>
      <c r="B119" s="114" t="s">
        <v>607</v>
      </c>
      <c r="C119" s="115"/>
      <c r="D119" s="115"/>
      <c r="E119" s="115"/>
      <c r="F119" s="115"/>
      <c r="G119" s="116"/>
    </row>
    <row r="120" spans="1:8" ht="25" customHeight="1" thickBot="1" x14ac:dyDescent="0.4">
      <c r="A120" s="15" t="s">
        <v>13</v>
      </c>
      <c r="B120" s="117" t="s">
        <v>581</v>
      </c>
      <c r="C120" s="118"/>
      <c r="D120" s="118"/>
      <c r="E120" s="118"/>
      <c r="F120" s="118"/>
      <c r="G120" s="119"/>
    </row>
    <row r="121" spans="1:8" ht="25" customHeight="1" thickBot="1" x14ac:dyDescent="0.4">
      <c r="A121" s="16"/>
      <c r="B121" s="21"/>
      <c r="C121" s="33" t="s">
        <v>74</v>
      </c>
      <c r="D121" s="34" t="s">
        <v>392</v>
      </c>
      <c r="E121" s="34" t="s">
        <v>551</v>
      </c>
      <c r="F121" s="35" t="s">
        <v>573</v>
      </c>
      <c r="G121" s="27" t="s">
        <v>575</v>
      </c>
    </row>
    <row r="122" spans="1:8" ht="19" customHeight="1" x14ac:dyDescent="0.35">
      <c r="A122" s="16"/>
      <c r="B122" s="12" t="s">
        <v>137</v>
      </c>
      <c r="C122" s="22">
        <f>COUNTIFS(Data!$T:$T,C$121,Data!$C:$C,$B122)</f>
        <v>4</v>
      </c>
      <c r="D122" s="23">
        <f>COUNTIFS(Data!$T:$T,D$121,Data!$C:$C,$B122)</f>
        <v>1</v>
      </c>
      <c r="E122" s="23">
        <f>COUNTIFS(Data!$T:$T,E$121,Data!$C:$C,$B122)</f>
        <v>0</v>
      </c>
      <c r="F122" s="25">
        <f>COUNTIFS(Data!$T:$T,F$121,Data!$C:$C,$B122)</f>
        <v>0</v>
      </c>
      <c r="G122" s="13">
        <f t="shared" ref="G122:G149" si="4">SUM(C122:F122)</f>
        <v>5</v>
      </c>
    </row>
    <row r="123" spans="1:8" ht="19" customHeight="1" x14ac:dyDescent="0.35">
      <c r="A123" s="16"/>
      <c r="B123" s="12" t="s">
        <v>253</v>
      </c>
      <c r="C123" s="20">
        <f>COUNTIFS(Data!$T:$T,C$121,Data!$C:$C,$B123)</f>
        <v>1</v>
      </c>
      <c r="D123" s="8">
        <f>COUNTIFS(Data!$T:$T,D$121,Data!$C:$C,$B123)</f>
        <v>0</v>
      </c>
      <c r="E123" s="8">
        <f>COUNTIFS(Data!$T:$T,E$121,Data!$C:$C,$B123)</f>
        <v>0</v>
      </c>
      <c r="F123" s="26">
        <f>COUNTIFS(Data!$T:$T,F$121,Data!$C:$C,$B123)</f>
        <v>0</v>
      </c>
      <c r="G123" s="13">
        <f t="shared" si="4"/>
        <v>1</v>
      </c>
    </row>
    <row r="124" spans="1:8" ht="19" customHeight="1" x14ac:dyDescent="0.35">
      <c r="A124" s="16"/>
      <c r="B124" s="12" t="s">
        <v>178</v>
      </c>
      <c r="C124" s="20">
        <f>COUNTIFS(Data!$T:$T,C$121,Data!$C:$C,$B124)</f>
        <v>2</v>
      </c>
      <c r="D124" s="8">
        <f>COUNTIFS(Data!$T:$T,D$121,Data!$C:$C,$B124)</f>
        <v>0</v>
      </c>
      <c r="E124" s="8">
        <f>COUNTIFS(Data!$T:$T,E$121,Data!$C:$C,$B124)</f>
        <v>0</v>
      </c>
      <c r="F124" s="26">
        <f>COUNTIFS(Data!$T:$T,F$121,Data!$C:$C,$B124)</f>
        <v>0</v>
      </c>
      <c r="G124" s="13">
        <f t="shared" si="4"/>
        <v>2</v>
      </c>
    </row>
    <row r="125" spans="1:8" ht="19" customHeight="1" x14ac:dyDescent="0.35">
      <c r="A125" s="16"/>
      <c r="B125" s="12" t="s">
        <v>239</v>
      </c>
      <c r="C125" s="20">
        <f>COUNTIFS(Data!$T:$T,C$121,Data!$C:$C,$B125)</f>
        <v>3</v>
      </c>
      <c r="D125" s="8">
        <f>COUNTIFS(Data!$T:$T,D$121,Data!$C:$C,$B125)</f>
        <v>1</v>
      </c>
      <c r="E125" s="8">
        <f>COUNTIFS(Data!$T:$T,E$121,Data!$C:$C,$B125)</f>
        <v>0</v>
      </c>
      <c r="F125" s="26">
        <f>COUNTIFS(Data!$T:$T,F$121,Data!$C:$C,$B125)</f>
        <v>0</v>
      </c>
      <c r="G125" s="13">
        <f t="shared" si="4"/>
        <v>4</v>
      </c>
    </row>
    <row r="126" spans="1:8" ht="19" customHeight="1" x14ac:dyDescent="0.35">
      <c r="A126" s="16"/>
      <c r="B126" s="12" t="s">
        <v>86</v>
      </c>
      <c r="C126" s="20">
        <f>COUNTIFS(Data!$T:$T,C$121,Data!$C:$C,$B126)</f>
        <v>2</v>
      </c>
      <c r="D126" s="8">
        <f>COUNTIFS(Data!$T:$T,D$121,Data!$C:$C,$B126)</f>
        <v>0</v>
      </c>
      <c r="E126" s="8">
        <f>COUNTIFS(Data!$T:$T,E$121,Data!$C:$C,$B126)</f>
        <v>0</v>
      </c>
      <c r="F126" s="26">
        <f>COUNTIFS(Data!$T:$T,F$121,Data!$C:$C,$B126)</f>
        <v>0</v>
      </c>
      <c r="G126" s="13">
        <f t="shared" si="4"/>
        <v>2</v>
      </c>
    </row>
    <row r="127" spans="1:8" ht="19" customHeight="1" x14ac:dyDescent="0.35">
      <c r="A127" s="16"/>
      <c r="B127" s="12" t="s">
        <v>481</v>
      </c>
      <c r="C127" s="20">
        <f>COUNTIFS(Data!$T:$T,C$121,Data!$C:$C,$B127)</f>
        <v>1</v>
      </c>
      <c r="D127" s="8">
        <f>COUNTIFS(Data!$T:$T,D$121,Data!$C:$C,$B127)</f>
        <v>0</v>
      </c>
      <c r="E127" s="8">
        <f>COUNTIFS(Data!$T:$T,E$121,Data!$C:$C,$B127)</f>
        <v>0</v>
      </c>
      <c r="F127" s="26">
        <f>COUNTIFS(Data!$T:$T,F$121,Data!$C:$C,$B127)</f>
        <v>0</v>
      </c>
      <c r="G127" s="13">
        <f t="shared" si="4"/>
        <v>1</v>
      </c>
    </row>
    <row r="128" spans="1:8" ht="19" customHeight="1" x14ac:dyDescent="0.35">
      <c r="A128" s="16"/>
      <c r="B128" s="12" t="s">
        <v>553</v>
      </c>
      <c r="C128" s="20">
        <f>COUNTIFS(Data!$T:$T,C$121,Data!$C:$C,$B128)</f>
        <v>0</v>
      </c>
      <c r="D128" s="8">
        <f>COUNTIFS(Data!$T:$T,D$121,Data!$C:$C,$B128)</f>
        <v>0</v>
      </c>
      <c r="E128" s="8">
        <f>COUNTIFS(Data!$T:$T,E$121,Data!$C:$C,$B128)</f>
        <v>0</v>
      </c>
      <c r="F128" s="26">
        <f>COUNTIFS(Data!$T:$T,F$121,Data!$C:$C,$B128)</f>
        <v>0</v>
      </c>
      <c r="G128" s="13">
        <f t="shared" si="4"/>
        <v>0</v>
      </c>
    </row>
    <row r="129" spans="1:7" ht="19" customHeight="1" x14ac:dyDescent="0.35">
      <c r="A129" s="16"/>
      <c r="B129" s="12" t="s">
        <v>554</v>
      </c>
      <c r="C129" s="20">
        <f>COUNTIFS(Data!$T:$T,C$121,Data!$C:$C,$B129)</f>
        <v>0</v>
      </c>
      <c r="D129" s="8">
        <f>COUNTIFS(Data!$T:$T,D$121,Data!$C:$C,$B129)</f>
        <v>0</v>
      </c>
      <c r="E129" s="8">
        <f>COUNTIFS(Data!$T:$T,E$121,Data!$C:$C,$B129)</f>
        <v>0</v>
      </c>
      <c r="F129" s="26">
        <f>COUNTIFS(Data!$T:$T,F$121,Data!$C:$C,$B129)</f>
        <v>0</v>
      </c>
      <c r="G129" s="13">
        <f t="shared" si="4"/>
        <v>0</v>
      </c>
    </row>
    <row r="130" spans="1:7" ht="19" customHeight="1" x14ac:dyDescent="0.35">
      <c r="A130" s="16"/>
      <c r="B130" s="12" t="s">
        <v>120</v>
      </c>
      <c r="C130" s="20">
        <f>COUNTIFS(Data!$T:$T,C$121,Data!$C:$C,$B130)</f>
        <v>2</v>
      </c>
      <c r="D130" s="8">
        <f>COUNTIFS(Data!$T:$T,D$121,Data!$C:$C,$B130)</f>
        <v>0</v>
      </c>
      <c r="E130" s="8">
        <f>COUNTIFS(Data!$T:$T,E$121,Data!$C:$C,$B130)</f>
        <v>0</v>
      </c>
      <c r="F130" s="26">
        <f>COUNTIFS(Data!$T:$T,F$121,Data!$C:$C,$B130)</f>
        <v>0</v>
      </c>
      <c r="G130" s="13">
        <f t="shared" si="4"/>
        <v>2</v>
      </c>
    </row>
    <row r="131" spans="1:7" ht="19" customHeight="1" x14ac:dyDescent="0.35">
      <c r="A131" s="16"/>
      <c r="B131" s="12" t="s">
        <v>284</v>
      </c>
      <c r="C131" s="20">
        <f>COUNTIFS(Data!$T:$T,C$121,Data!$C:$C,$B131)</f>
        <v>1</v>
      </c>
      <c r="D131" s="8">
        <f>COUNTIFS(Data!$T:$T,D$121,Data!$C:$C,$B131)</f>
        <v>1</v>
      </c>
      <c r="E131" s="8">
        <f>COUNTIFS(Data!$T:$T,E$121,Data!$C:$C,$B131)</f>
        <v>0</v>
      </c>
      <c r="F131" s="26">
        <f>COUNTIFS(Data!$T:$T,F$121,Data!$C:$C,$B131)</f>
        <v>0</v>
      </c>
      <c r="G131" s="13">
        <f t="shared" si="4"/>
        <v>2</v>
      </c>
    </row>
    <row r="132" spans="1:7" ht="19" customHeight="1" x14ac:dyDescent="0.35">
      <c r="A132" s="16"/>
      <c r="B132" s="12" t="s">
        <v>570</v>
      </c>
      <c r="C132" s="20">
        <f>COUNTIFS(Data!$T:$T,C$121,Data!$C:$C,$B132)</f>
        <v>0</v>
      </c>
      <c r="D132" s="8">
        <f>COUNTIFS(Data!$T:$T,D$121,Data!$C:$C,$B132)</f>
        <v>0</v>
      </c>
      <c r="E132" s="8">
        <f>COUNTIFS(Data!$T:$T,E$121,Data!$C:$C,$B132)</f>
        <v>0</v>
      </c>
      <c r="F132" s="26">
        <f>COUNTIFS(Data!$T:$T,F$121,Data!$C:$C,$B132)</f>
        <v>0</v>
      </c>
      <c r="G132" s="13">
        <f t="shared" si="4"/>
        <v>0</v>
      </c>
    </row>
    <row r="133" spans="1:7" ht="19" customHeight="1" x14ac:dyDescent="0.35">
      <c r="A133" s="16"/>
      <c r="B133" s="12" t="s">
        <v>569</v>
      </c>
      <c r="C133" s="20">
        <f>COUNTIFS(Data!$T:$T,C$121,Data!$C:$C,$B133)</f>
        <v>0</v>
      </c>
      <c r="D133" s="8">
        <f>COUNTIFS(Data!$T:$T,D$121,Data!$C:$C,$B133)</f>
        <v>0</v>
      </c>
      <c r="E133" s="8">
        <f>COUNTIFS(Data!$T:$T,E$121,Data!$C:$C,$B133)</f>
        <v>0</v>
      </c>
      <c r="F133" s="26">
        <f>COUNTIFS(Data!$T:$T,F$121,Data!$C:$C,$B133)</f>
        <v>0</v>
      </c>
      <c r="G133" s="13">
        <f t="shared" si="4"/>
        <v>0</v>
      </c>
    </row>
    <row r="134" spans="1:7" ht="19" customHeight="1" x14ac:dyDescent="0.35">
      <c r="A134" s="16"/>
      <c r="B134" s="12" t="s">
        <v>561</v>
      </c>
      <c r="C134" s="20">
        <f>COUNTIFS(Data!$T:$T,C$121,Data!$C:$C,$B134)</f>
        <v>0</v>
      </c>
      <c r="D134" s="8">
        <f>COUNTIFS(Data!$T:$T,D$121,Data!$C:$C,$B134)</f>
        <v>0</v>
      </c>
      <c r="E134" s="8">
        <f>COUNTIFS(Data!$T:$T,E$121,Data!$C:$C,$B134)</f>
        <v>0</v>
      </c>
      <c r="F134" s="26">
        <f>COUNTIFS(Data!$T:$T,F$121,Data!$C:$C,$B134)</f>
        <v>0</v>
      </c>
      <c r="G134" s="13">
        <f t="shared" si="4"/>
        <v>0</v>
      </c>
    </row>
    <row r="135" spans="1:7" ht="19" customHeight="1" x14ac:dyDescent="0.35">
      <c r="A135" s="16"/>
      <c r="B135" s="12" t="s">
        <v>571</v>
      </c>
      <c r="C135" s="20">
        <f>COUNTIFS(Data!$T:$T,C$121,Data!$C:$C,$B135)</f>
        <v>0</v>
      </c>
      <c r="D135" s="8">
        <f>COUNTIFS(Data!$T:$T,D$121,Data!$C:$C,$B135)</f>
        <v>0</v>
      </c>
      <c r="E135" s="8">
        <f>COUNTIFS(Data!$T:$T,E$121,Data!$C:$C,$B135)</f>
        <v>0</v>
      </c>
      <c r="F135" s="26">
        <f>COUNTIFS(Data!$T:$T,F$121,Data!$C:$C,$B135)</f>
        <v>0</v>
      </c>
      <c r="G135" s="13">
        <f t="shared" si="4"/>
        <v>0</v>
      </c>
    </row>
    <row r="136" spans="1:7" ht="19" customHeight="1" x14ac:dyDescent="0.35">
      <c r="A136" s="16"/>
      <c r="B136" s="12" t="s">
        <v>203</v>
      </c>
      <c r="C136" s="20">
        <f>COUNTIFS(Data!$T:$T,C$121,Data!$C:$C,$B136)</f>
        <v>3</v>
      </c>
      <c r="D136" s="8">
        <f>COUNTIFS(Data!$T:$T,D$121,Data!$C:$C,$B136)</f>
        <v>0</v>
      </c>
      <c r="E136" s="8">
        <f>COUNTIFS(Data!$T:$T,E$121,Data!$C:$C,$B136)</f>
        <v>0</v>
      </c>
      <c r="F136" s="26">
        <f>COUNTIFS(Data!$T:$T,F$121,Data!$C:$C,$B136)</f>
        <v>0</v>
      </c>
      <c r="G136" s="13">
        <f t="shared" si="4"/>
        <v>3</v>
      </c>
    </row>
    <row r="137" spans="1:7" ht="19" customHeight="1" x14ac:dyDescent="0.35">
      <c r="A137" s="16"/>
      <c r="B137" s="12" t="s">
        <v>274</v>
      </c>
      <c r="C137" s="20">
        <f>COUNTIFS(Data!$T:$T,C$121,Data!$C:$C,$B137)</f>
        <v>3</v>
      </c>
      <c r="D137" s="8">
        <f>COUNTIFS(Data!$T:$T,D$121,Data!$C:$C,$B137)</f>
        <v>0</v>
      </c>
      <c r="E137" s="8">
        <f>COUNTIFS(Data!$T:$T,E$121,Data!$C:$C,$B137)</f>
        <v>0</v>
      </c>
      <c r="F137" s="26">
        <f>COUNTIFS(Data!$T:$T,F$121,Data!$C:$C,$B137)</f>
        <v>0</v>
      </c>
      <c r="G137" s="13">
        <f t="shared" si="4"/>
        <v>3</v>
      </c>
    </row>
    <row r="138" spans="1:7" ht="19" customHeight="1" x14ac:dyDescent="0.35">
      <c r="A138" s="16"/>
      <c r="B138" s="12" t="s">
        <v>59</v>
      </c>
      <c r="C138" s="20">
        <f>COUNTIFS(Data!$T:$T,C$121,Data!$C:$C,$B138)</f>
        <v>11</v>
      </c>
      <c r="D138" s="8">
        <f>COUNTIFS(Data!$T:$T,D$121,Data!$C:$C,$B138)</f>
        <v>0</v>
      </c>
      <c r="E138" s="8">
        <f>COUNTIFS(Data!$T:$T,E$121,Data!$C:$C,$B138)</f>
        <v>0</v>
      </c>
      <c r="F138" s="26">
        <f>COUNTIFS(Data!$T:$T,F$121,Data!$C:$C,$B138)</f>
        <v>0</v>
      </c>
      <c r="G138" s="13">
        <f t="shared" si="4"/>
        <v>11</v>
      </c>
    </row>
    <row r="139" spans="1:7" ht="19" customHeight="1" x14ac:dyDescent="0.35">
      <c r="A139" s="16"/>
      <c r="B139" s="12" t="s">
        <v>528</v>
      </c>
      <c r="C139" s="20">
        <f>COUNTIFS(Data!$T:$T,C$121,Data!$C:$C,$B139)</f>
        <v>1</v>
      </c>
      <c r="D139" s="8">
        <f>COUNTIFS(Data!$T:$T,D$121,Data!$C:$C,$B139)</f>
        <v>0</v>
      </c>
      <c r="E139" s="8">
        <f>COUNTIFS(Data!$T:$T,E$121,Data!$C:$C,$B139)</f>
        <v>0</v>
      </c>
      <c r="F139" s="26">
        <f>COUNTIFS(Data!$T:$T,F$121,Data!$C:$C,$B139)</f>
        <v>0</v>
      </c>
      <c r="G139" s="13">
        <f t="shared" si="4"/>
        <v>1</v>
      </c>
    </row>
    <row r="140" spans="1:7" ht="19" customHeight="1" x14ac:dyDescent="0.35">
      <c r="A140" s="16"/>
      <c r="B140" s="12" t="s">
        <v>550</v>
      </c>
      <c r="C140" s="20">
        <f>COUNTIFS(Data!$T:$T,C$121,Data!$C:$C,$B140)</f>
        <v>0</v>
      </c>
      <c r="D140" s="8">
        <f>COUNTIFS(Data!$T:$T,D$121,Data!$C:$C,$B140)</f>
        <v>0</v>
      </c>
      <c r="E140" s="8">
        <f>COUNTIFS(Data!$T:$T,E$121,Data!$C:$C,$B140)</f>
        <v>0</v>
      </c>
      <c r="F140" s="26">
        <f>COUNTIFS(Data!$T:$T,F$121,Data!$C:$C,$B140)</f>
        <v>0</v>
      </c>
      <c r="G140" s="13">
        <f t="shared" si="4"/>
        <v>0</v>
      </c>
    </row>
    <row r="141" spans="1:7" ht="19" customHeight="1" x14ac:dyDescent="0.35">
      <c r="A141" s="16"/>
      <c r="B141" s="12" t="s">
        <v>263</v>
      </c>
      <c r="C141" s="20">
        <f>COUNTIFS(Data!$T:$T,C$121,Data!$C:$C,$B141)</f>
        <v>3</v>
      </c>
      <c r="D141" s="8">
        <f>COUNTIFS(Data!$T:$T,D$121,Data!$C:$C,$B141)</f>
        <v>1</v>
      </c>
      <c r="E141" s="8">
        <f>COUNTIFS(Data!$T:$T,E$121,Data!$C:$C,$B141)</f>
        <v>0</v>
      </c>
      <c r="F141" s="26">
        <f>COUNTIFS(Data!$T:$T,F$121,Data!$C:$C,$B141)</f>
        <v>0</v>
      </c>
      <c r="G141" s="13">
        <f t="shared" si="4"/>
        <v>4</v>
      </c>
    </row>
    <row r="142" spans="1:7" ht="19" customHeight="1" x14ac:dyDescent="0.35">
      <c r="A142" s="16"/>
      <c r="B142" s="12" t="s">
        <v>471</v>
      </c>
      <c r="C142" s="20">
        <f>COUNTIFS(Data!$T:$T,C$121,Data!$C:$C,$B142)</f>
        <v>2</v>
      </c>
      <c r="D142" s="8">
        <f>COUNTIFS(Data!$T:$T,D$121,Data!$C:$C,$B142)</f>
        <v>0</v>
      </c>
      <c r="E142" s="8">
        <f>COUNTIFS(Data!$T:$T,E$121,Data!$C:$C,$B142)</f>
        <v>0</v>
      </c>
      <c r="F142" s="26">
        <f>COUNTIFS(Data!$T:$T,F$121,Data!$C:$C,$B142)</f>
        <v>0</v>
      </c>
      <c r="G142" s="13">
        <f t="shared" si="4"/>
        <v>2</v>
      </c>
    </row>
    <row r="143" spans="1:7" ht="19" customHeight="1" x14ac:dyDescent="0.35">
      <c r="A143" s="16"/>
      <c r="B143" s="12" t="s">
        <v>563</v>
      </c>
      <c r="C143" s="20">
        <f>COUNTIFS(Data!$T:$T,C$121,Data!$C:$C,$B143)</f>
        <v>0</v>
      </c>
      <c r="D143" s="8">
        <f>COUNTIFS(Data!$T:$T,D$121,Data!$C:$C,$B143)</f>
        <v>0</v>
      </c>
      <c r="E143" s="8">
        <f>COUNTIFS(Data!$T:$T,E$121,Data!$C:$C,$B143)</f>
        <v>0</v>
      </c>
      <c r="F143" s="26">
        <f>COUNTIFS(Data!$T:$T,F$121,Data!$C:$C,$B143)</f>
        <v>0</v>
      </c>
      <c r="G143" s="13">
        <f t="shared" si="4"/>
        <v>0</v>
      </c>
    </row>
    <row r="144" spans="1:7" ht="19" customHeight="1" x14ac:dyDescent="0.35">
      <c r="A144" s="16"/>
      <c r="B144" s="12" t="s">
        <v>558</v>
      </c>
      <c r="C144" s="20">
        <f>COUNTIFS(Data!$T:$T,C$121,Data!$C:$C,$B144)</f>
        <v>0</v>
      </c>
      <c r="D144" s="8">
        <f>COUNTIFS(Data!$T:$T,D$121,Data!$C:$C,$B144)</f>
        <v>0</v>
      </c>
      <c r="E144" s="8">
        <f>COUNTIFS(Data!$T:$T,E$121,Data!$C:$C,$B144)</f>
        <v>0</v>
      </c>
      <c r="F144" s="26">
        <f>COUNTIFS(Data!$T:$T,F$121,Data!$C:$C,$B144)</f>
        <v>0</v>
      </c>
      <c r="G144" s="13">
        <f t="shared" si="4"/>
        <v>0</v>
      </c>
    </row>
    <row r="145" spans="1:11" ht="19" customHeight="1" x14ac:dyDescent="0.35">
      <c r="A145" s="16"/>
      <c r="B145" s="12" t="s">
        <v>572</v>
      </c>
      <c r="C145" s="20">
        <f>COUNTIFS(Data!$T:$T,C$121,Data!$C:$C,$B145)</f>
        <v>0</v>
      </c>
      <c r="D145" s="8">
        <f>COUNTIFS(Data!$T:$T,D$121,Data!$C:$C,$B145)</f>
        <v>0</v>
      </c>
      <c r="E145" s="8">
        <f>COUNTIFS(Data!$T:$T,E$121,Data!$C:$C,$B145)</f>
        <v>0</v>
      </c>
      <c r="F145" s="26">
        <f>COUNTIFS(Data!$T:$T,F$121,Data!$C:$C,$B145)</f>
        <v>0</v>
      </c>
      <c r="G145" s="13">
        <f t="shared" si="4"/>
        <v>0</v>
      </c>
    </row>
    <row r="146" spans="1:11" ht="19" customHeight="1" x14ac:dyDescent="0.35">
      <c r="A146" s="16"/>
      <c r="B146" s="12" t="s">
        <v>556</v>
      </c>
      <c r="C146" s="20">
        <f>COUNTIFS(Data!$T:$T,C$121,Data!$C:$C,$B146)</f>
        <v>0</v>
      </c>
      <c r="D146" s="8">
        <f>COUNTIFS(Data!$T:$T,D$121,Data!$C:$C,$B146)</f>
        <v>0</v>
      </c>
      <c r="E146" s="8">
        <f>COUNTIFS(Data!$T:$T,E$121,Data!$C:$C,$B146)</f>
        <v>0</v>
      </c>
      <c r="F146" s="26">
        <f>COUNTIFS(Data!$T:$T,F$121,Data!$C:$C,$B146)</f>
        <v>0</v>
      </c>
      <c r="G146" s="13">
        <f t="shared" si="4"/>
        <v>0</v>
      </c>
    </row>
    <row r="147" spans="1:11" ht="19" customHeight="1" x14ac:dyDescent="0.35">
      <c r="A147" s="16"/>
      <c r="B147" s="12" t="s">
        <v>604</v>
      </c>
      <c r="C147" s="20">
        <f>COUNTIFS(Data!$T:$T,C$121,Data!$C:$C,$B147)</f>
        <v>0</v>
      </c>
      <c r="D147" s="8">
        <f>COUNTIFS(Data!$T:$T,D$121,Data!$C:$C,$B147)</f>
        <v>0</v>
      </c>
      <c r="E147" s="8">
        <f>COUNTIFS(Data!$T:$T,E$121,Data!$C:$C,$B147)</f>
        <v>0</v>
      </c>
      <c r="F147" s="26">
        <f>COUNTIFS(Data!$T:$T,F$121,Data!$C:$C,$B147)</f>
        <v>0</v>
      </c>
      <c r="G147" s="13">
        <f t="shared" si="4"/>
        <v>0</v>
      </c>
    </row>
    <row r="148" spans="1:11" ht="19" customHeight="1" thickBot="1" x14ac:dyDescent="0.4">
      <c r="A148" s="16"/>
      <c r="B148" s="28" t="s">
        <v>605</v>
      </c>
      <c r="C148" s="29">
        <f>COUNTIFS(Data!$T:$T,C$121,Data!$C:$C,$B148)</f>
        <v>0</v>
      </c>
      <c r="D148" s="9">
        <f>COUNTIFS(Data!$T:$T,D$121,Data!$C:$C,$B148)</f>
        <v>0</v>
      </c>
      <c r="E148" s="9">
        <f>COUNTIFS(Data!$T:$T,E$121,Data!$C:$C,$B148)</f>
        <v>0</v>
      </c>
      <c r="F148" s="30">
        <f>COUNTIFS(Data!$T:$T,F$121,Data!$C:$C,$B148)</f>
        <v>0</v>
      </c>
      <c r="G148" s="31">
        <f t="shared" si="4"/>
        <v>0</v>
      </c>
    </row>
    <row r="149" spans="1:11" ht="25" customHeight="1" thickBot="1" x14ac:dyDescent="0.4">
      <c r="A149" s="16"/>
      <c r="B149" s="84" t="s">
        <v>575</v>
      </c>
      <c r="C149" s="83">
        <f>SUM(C122:C148)</f>
        <v>39</v>
      </c>
      <c r="D149" s="83">
        <f>SUM(D122:D148)</f>
        <v>4</v>
      </c>
      <c r="E149" s="83">
        <f>SUM(E122:E148)</f>
        <v>0</v>
      </c>
      <c r="F149" s="83">
        <f>SUM(F122:F148)</f>
        <v>0</v>
      </c>
      <c r="G149" s="32">
        <f t="shared" si="4"/>
        <v>43</v>
      </c>
    </row>
    <row r="150" spans="1:11" ht="34.5" customHeight="1" thickBot="1" x14ac:dyDescent="0.4">
      <c r="A150" s="16"/>
      <c r="B150" s="120" t="s">
        <v>576</v>
      </c>
      <c r="C150" s="121"/>
      <c r="D150" s="121"/>
      <c r="E150" s="121"/>
      <c r="F150" s="121"/>
      <c r="G150" s="122"/>
    </row>
    <row r="151" spans="1:11" ht="25" customHeight="1" thickBot="1" x14ac:dyDescent="0.4"/>
    <row r="152" spans="1:11" ht="25" customHeight="1" thickBot="1" x14ac:dyDescent="0.4">
      <c r="A152" s="15">
        <v>6</v>
      </c>
      <c r="B152" s="114" t="s">
        <v>607</v>
      </c>
      <c r="C152" s="115"/>
      <c r="D152" s="115"/>
      <c r="E152" s="115"/>
      <c r="F152" s="115"/>
      <c r="G152" s="115"/>
      <c r="H152" s="115"/>
      <c r="I152" s="115"/>
      <c r="J152" s="115"/>
      <c r="K152" s="116"/>
    </row>
    <row r="153" spans="1:11" ht="25" customHeight="1" thickBot="1" x14ac:dyDescent="0.4">
      <c r="A153" s="15" t="s">
        <v>13</v>
      </c>
      <c r="B153" s="117" t="s">
        <v>582</v>
      </c>
      <c r="C153" s="118"/>
      <c r="D153" s="118"/>
      <c r="E153" s="118"/>
      <c r="F153" s="118"/>
      <c r="G153" s="118"/>
      <c r="H153" s="118"/>
      <c r="I153" s="118"/>
      <c r="J153" s="118"/>
      <c r="K153" s="119"/>
    </row>
    <row r="154" spans="1:11" ht="39" customHeight="1" thickBot="1" x14ac:dyDescent="0.4">
      <c r="A154" s="16"/>
      <c r="B154" s="21"/>
      <c r="C154" s="10" t="s">
        <v>166</v>
      </c>
      <c r="D154" s="11" t="s">
        <v>150</v>
      </c>
      <c r="E154" s="11" t="s">
        <v>198</v>
      </c>
      <c r="F154" s="11" t="s">
        <v>526</v>
      </c>
      <c r="G154" s="11" t="s">
        <v>349</v>
      </c>
      <c r="H154" s="11" t="s">
        <v>78</v>
      </c>
      <c r="I154" s="11" t="s">
        <v>209</v>
      </c>
      <c r="J154" s="37" t="s">
        <v>100</v>
      </c>
      <c r="K154" s="27" t="s">
        <v>575</v>
      </c>
    </row>
    <row r="155" spans="1:11" ht="19" customHeight="1" x14ac:dyDescent="0.35">
      <c r="A155" s="16"/>
      <c r="B155" s="12" t="s">
        <v>137</v>
      </c>
      <c r="C155" s="22">
        <f>COUNTIFS(Data!$AA:$AA,C$154,Data!$C:$C,$B155)</f>
        <v>1</v>
      </c>
      <c r="D155" s="23">
        <f>COUNTIFS(Data!$AA:$AA,D$154,Data!$C:$C,$B155)</f>
        <v>1</v>
      </c>
      <c r="E155" s="23">
        <f>COUNTIFS(Data!$AA:$AA,E$154,Data!$C:$C,$B155)</f>
        <v>0</v>
      </c>
      <c r="F155" s="23">
        <f>COUNTIFS(Data!$AA:$AA,F$154,Data!$C:$C,$B155)</f>
        <v>0</v>
      </c>
      <c r="G155" s="23">
        <f>COUNTIFS(Data!$AA:$AA,G$154,Data!$C:$C,$B155)</f>
        <v>1</v>
      </c>
      <c r="H155" s="23">
        <f>COUNTIFS(Data!$AA:$AA,H$154,Data!$C:$C,$B155)</f>
        <v>1</v>
      </c>
      <c r="I155" s="23">
        <f>COUNTIFS(Data!$AA:$AA,I$154,Data!$C:$C,$B155)</f>
        <v>1</v>
      </c>
      <c r="J155" s="25">
        <f>COUNTIFS(Data!$AA:$AA,J$154,Data!$C:$C,$B155)</f>
        <v>0</v>
      </c>
      <c r="K155" s="13">
        <f t="shared" ref="K155:K182" si="5">SUM(C155:J155)</f>
        <v>5</v>
      </c>
    </row>
    <row r="156" spans="1:11" ht="19" customHeight="1" x14ac:dyDescent="0.35">
      <c r="A156" s="16"/>
      <c r="B156" s="12" t="s">
        <v>253</v>
      </c>
      <c r="C156" s="20">
        <f>COUNTIFS(Data!$AA:$AA,C$154,Data!$C:$C,$B156)</f>
        <v>0</v>
      </c>
      <c r="D156" s="8">
        <f>COUNTIFS(Data!$AA:$AA,D$154,Data!$C:$C,$B156)</f>
        <v>0</v>
      </c>
      <c r="E156" s="8">
        <f>COUNTIFS(Data!$AA:$AA,E$154,Data!$C:$C,$B156)</f>
        <v>0</v>
      </c>
      <c r="F156" s="8">
        <f>COUNTIFS(Data!$AA:$AA,F$154,Data!$C:$C,$B156)</f>
        <v>0</v>
      </c>
      <c r="G156" s="8">
        <f>COUNTIFS(Data!$AA:$AA,G$154,Data!$C:$C,$B156)</f>
        <v>0</v>
      </c>
      <c r="H156" s="8">
        <f>COUNTIFS(Data!$AA:$AA,H$154,Data!$C:$C,$B156)</f>
        <v>0</v>
      </c>
      <c r="I156" s="8">
        <f>COUNTIFS(Data!$AA:$AA,I$154,Data!$C:$C,$B156)</f>
        <v>0</v>
      </c>
      <c r="J156" s="26">
        <f>COUNTIFS(Data!$AA:$AA,J$154,Data!$C:$C,$B156)</f>
        <v>1</v>
      </c>
      <c r="K156" s="13">
        <f t="shared" si="5"/>
        <v>1</v>
      </c>
    </row>
    <row r="157" spans="1:11" ht="19" customHeight="1" x14ac:dyDescent="0.35">
      <c r="A157" s="16"/>
      <c r="B157" s="12" t="s">
        <v>178</v>
      </c>
      <c r="C157" s="20">
        <f>COUNTIFS(Data!$AA:$AA,C$154,Data!$C:$C,$B157)</f>
        <v>0</v>
      </c>
      <c r="D157" s="8">
        <f>COUNTIFS(Data!$AA:$AA,D$154,Data!$C:$C,$B157)</f>
        <v>0</v>
      </c>
      <c r="E157" s="8">
        <f>COUNTIFS(Data!$AA:$AA,E$154,Data!$C:$C,$B157)</f>
        <v>0</v>
      </c>
      <c r="F157" s="8">
        <f>COUNTIFS(Data!$AA:$AA,F$154,Data!$C:$C,$B157)</f>
        <v>0</v>
      </c>
      <c r="G157" s="8">
        <f>COUNTIFS(Data!$AA:$AA,G$154,Data!$C:$C,$B157)</f>
        <v>0</v>
      </c>
      <c r="H157" s="8">
        <f>COUNTIFS(Data!$AA:$AA,H$154,Data!$C:$C,$B157)</f>
        <v>0</v>
      </c>
      <c r="I157" s="8">
        <f>COUNTIFS(Data!$AA:$AA,I$154,Data!$C:$C,$B157)</f>
        <v>0</v>
      </c>
      <c r="J157" s="26">
        <f>COUNTIFS(Data!$AA:$AA,J$154,Data!$C:$C,$B157)</f>
        <v>2</v>
      </c>
      <c r="K157" s="13">
        <f t="shared" si="5"/>
        <v>2</v>
      </c>
    </row>
    <row r="158" spans="1:11" ht="19" customHeight="1" x14ac:dyDescent="0.35">
      <c r="A158" s="16"/>
      <c r="B158" s="12" t="s">
        <v>239</v>
      </c>
      <c r="C158" s="20">
        <f>COUNTIFS(Data!$AA:$AA,C$154,Data!$C:$C,$B158)</f>
        <v>1</v>
      </c>
      <c r="D158" s="8">
        <f>COUNTIFS(Data!$AA:$AA,D$154,Data!$C:$C,$B158)</f>
        <v>0</v>
      </c>
      <c r="E158" s="8">
        <f>COUNTIFS(Data!$AA:$AA,E$154,Data!$C:$C,$B158)</f>
        <v>0</v>
      </c>
      <c r="F158" s="8">
        <f>COUNTIFS(Data!$AA:$AA,F$154,Data!$C:$C,$B158)</f>
        <v>0</v>
      </c>
      <c r="G158" s="8">
        <f>COUNTIFS(Data!$AA:$AA,G$154,Data!$C:$C,$B158)</f>
        <v>1</v>
      </c>
      <c r="H158" s="8">
        <f>COUNTIFS(Data!$AA:$AA,H$154,Data!$C:$C,$B158)</f>
        <v>0</v>
      </c>
      <c r="I158" s="8">
        <f>COUNTIFS(Data!$AA:$AA,I$154,Data!$C:$C,$B158)</f>
        <v>0</v>
      </c>
      <c r="J158" s="26">
        <f>COUNTIFS(Data!$AA:$AA,J$154,Data!$C:$C,$B158)</f>
        <v>2</v>
      </c>
      <c r="K158" s="13">
        <f t="shared" si="5"/>
        <v>4</v>
      </c>
    </row>
    <row r="159" spans="1:11" ht="19" customHeight="1" x14ac:dyDescent="0.35">
      <c r="A159" s="16"/>
      <c r="B159" s="12" t="s">
        <v>86</v>
      </c>
      <c r="C159" s="20">
        <f>COUNTIFS(Data!$AA:$AA,C$154,Data!$C:$C,$B159)</f>
        <v>0</v>
      </c>
      <c r="D159" s="8">
        <f>COUNTIFS(Data!$AA:$AA,D$154,Data!$C:$C,$B159)</f>
        <v>0</v>
      </c>
      <c r="E159" s="8">
        <f>COUNTIFS(Data!$AA:$AA,E$154,Data!$C:$C,$B159)</f>
        <v>0</v>
      </c>
      <c r="F159" s="8">
        <f>COUNTIFS(Data!$AA:$AA,F$154,Data!$C:$C,$B159)</f>
        <v>0</v>
      </c>
      <c r="G159" s="8">
        <f>COUNTIFS(Data!$AA:$AA,G$154,Data!$C:$C,$B159)</f>
        <v>0</v>
      </c>
      <c r="H159" s="8">
        <f>COUNTIFS(Data!$AA:$AA,H$154,Data!$C:$C,$B159)</f>
        <v>1</v>
      </c>
      <c r="I159" s="8">
        <f>COUNTIFS(Data!$AA:$AA,I$154,Data!$C:$C,$B159)</f>
        <v>0</v>
      </c>
      <c r="J159" s="26">
        <f>COUNTIFS(Data!$AA:$AA,J$154,Data!$C:$C,$B159)</f>
        <v>1</v>
      </c>
      <c r="K159" s="13">
        <f t="shared" si="5"/>
        <v>2</v>
      </c>
    </row>
    <row r="160" spans="1:11" ht="19" customHeight="1" x14ac:dyDescent="0.35">
      <c r="A160" s="16"/>
      <c r="B160" s="12" t="s">
        <v>481</v>
      </c>
      <c r="C160" s="20">
        <f>COUNTIFS(Data!$AA:$AA,C$154,Data!$C:$C,$B160)</f>
        <v>0</v>
      </c>
      <c r="D160" s="8">
        <f>COUNTIFS(Data!$AA:$AA,D$154,Data!$C:$C,$B160)</f>
        <v>0</v>
      </c>
      <c r="E160" s="8">
        <f>COUNTIFS(Data!$AA:$AA,E$154,Data!$C:$C,$B160)</f>
        <v>0</v>
      </c>
      <c r="F160" s="8">
        <f>COUNTIFS(Data!$AA:$AA,F$154,Data!$C:$C,$B160)</f>
        <v>0</v>
      </c>
      <c r="G160" s="8">
        <f>COUNTIFS(Data!$AA:$AA,G$154,Data!$C:$C,$B160)</f>
        <v>0</v>
      </c>
      <c r="H160" s="8">
        <f>COUNTIFS(Data!$AA:$AA,H$154,Data!$C:$C,$B160)</f>
        <v>0</v>
      </c>
      <c r="I160" s="8">
        <f>COUNTIFS(Data!$AA:$AA,I$154,Data!$C:$C,$B160)</f>
        <v>0</v>
      </c>
      <c r="J160" s="26">
        <f>COUNTIFS(Data!$AA:$AA,J$154,Data!$C:$C,$B160)</f>
        <v>1</v>
      </c>
      <c r="K160" s="13">
        <f t="shared" si="5"/>
        <v>1</v>
      </c>
    </row>
    <row r="161" spans="1:11" ht="19" customHeight="1" x14ac:dyDescent="0.35">
      <c r="A161" s="16"/>
      <c r="B161" s="12" t="s">
        <v>553</v>
      </c>
      <c r="C161" s="20">
        <f>COUNTIFS(Data!$AA:$AA,C$154,Data!$C:$C,$B161)</f>
        <v>0</v>
      </c>
      <c r="D161" s="8">
        <f>COUNTIFS(Data!$AA:$AA,D$154,Data!$C:$C,$B161)</f>
        <v>0</v>
      </c>
      <c r="E161" s="8">
        <f>COUNTIFS(Data!$AA:$AA,E$154,Data!$C:$C,$B161)</f>
        <v>0</v>
      </c>
      <c r="F161" s="8">
        <f>COUNTIFS(Data!$AA:$AA,F$154,Data!$C:$C,$B161)</f>
        <v>0</v>
      </c>
      <c r="G161" s="8">
        <f>COUNTIFS(Data!$AA:$AA,G$154,Data!$C:$C,$B161)</f>
        <v>0</v>
      </c>
      <c r="H161" s="8">
        <f>COUNTIFS(Data!$AA:$AA,H$154,Data!$C:$C,$B161)</f>
        <v>0</v>
      </c>
      <c r="I161" s="8">
        <f>COUNTIFS(Data!$AA:$AA,I$154,Data!$C:$C,$B161)</f>
        <v>0</v>
      </c>
      <c r="J161" s="26">
        <f>COUNTIFS(Data!$AA:$AA,J$154,Data!$C:$C,$B161)</f>
        <v>0</v>
      </c>
      <c r="K161" s="13">
        <f t="shared" si="5"/>
        <v>0</v>
      </c>
    </row>
    <row r="162" spans="1:11" ht="19" customHeight="1" x14ac:dyDescent="0.35">
      <c r="A162" s="16"/>
      <c r="B162" s="12" t="s">
        <v>554</v>
      </c>
      <c r="C162" s="20">
        <f>COUNTIFS(Data!$AA:$AA,C$154,Data!$C:$C,$B162)</f>
        <v>0</v>
      </c>
      <c r="D162" s="8">
        <f>COUNTIFS(Data!$AA:$AA,D$154,Data!$C:$C,$B162)</f>
        <v>0</v>
      </c>
      <c r="E162" s="8">
        <f>COUNTIFS(Data!$AA:$AA,E$154,Data!$C:$C,$B162)</f>
        <v>0</v>
      </c>
      <c r="F162" s="8">
        <f>COUNTIFS(Data!$AA:$AA,F$154,Data!$C:$C,$B162)</f>
        <v>0</v>
      </c>
      <c r="G162" s="8">
        <f>COUNTIFS(Data!$AA:$AA,G$154,Data!$C:$C,$B162)</f>
        <v>0</v>
      </c>
      <c r="H162" s="8">
        <f>COUNTIFS(Data!$AA:$AA,H$154,Data!$C:$C,$B162)</f>
        <v>0</v>
      </c>
      <c r="I162" s="8">
        <f>COUNTIFS(Data!$AA:$AA,I$154,Data!$C:$C,$B162)</f>
        <v>0</v>
      </c>
      <c r="J162" s="26">
        <f>COUNTIFS(Data!$AA:$AA,J$154,Data!$C:$C,$B162)</f>
        <v>0</v>
      </c>
      <c r="K162" s="13">
        <f t="shared" si="5"/>
        <v>0</v>
      </c>
    </row>
    <row r="163" spans="1:11" ht="19" customHeight="1" x14ac:dyDescent="0.35">
      <c r="A163" s="16"/>
      <c r="B163" s="12" t="s">
        <v>120</v>
      </c>
      <c r="C163" s="20">
        <f>COUNTIFS(Data!$AA:$AA,C$154,Data!$C:$C,$B163)</f>
        <v>0</v>
      </c>
      <c r="D163" s="8">
        <f>COUNTIFS(Data!$AA:$AA,D$154,Data!$C:$C,$B163)</f>
        <v>0</v>
      </c>
      <c r="E163" s="8">
        <f>COUNTIFS(Data!$AA:$AA,E$154,Data!$C:$C,$B163)</f>
        <v>0</v>
      </c>
      <c r="F163" s="8">
        <f>COUNTIFS(Data!$AA:$AA,F$154,Data!$C:$C,$B163)</f>
        <v>0</v>
      </c>
      <c r="G163" s="8">
        <f>COUNTIFS(Data!$AA:$AA,G$154,Data!$C:$C,$B163)</f>
        <v>0</v>
      </c>
      <c r="H163" s="8">
        <f>COUNTIFS(Data!$AA:$AA,H$154,Data!$C:$C,$B163)</f>
        <v>0</v>
      </c>
      <c r="I163" s="8">
        <f>COUNTIFS(Data!$AA:$AA,I$154,Data!$C:$C,$B163)</f>
        <v>0</v>
      </c>
      <c r="J163" s="26">
        <f>COUNTIFS(Data!$AA:$AA,J$154,Data!$C:$C,$B163)</f>
        <v>2</v>
      </c>
      <c r="K163" s="13">
        <f t="shared" si="5"/>
        <v>2</v>
      </c>
    </row>
    <row r="164" spans="1:11" ht="19" customHeight="1" x14ac:dyDescent="0.35">
      <c r="A164" s="16"/>
      <c r="B164" s="12" t="s">
        <v>284</v>
      </c>
      <c r="C164" s="20">
        <f>COUNTIFS(Data!$AA:$AA,C$154,Data!$C:$C,$B164)</f>
        <v>0</v>
      </c>
      <c r="D164" s="8">
        <f>COUNTIFS(Data!$AA:$AA,D$154,Data!$C:$C,$B164)</f>
        <v>0</v>
      </c>
      <c r="E164" s="8">
        <f>COUNTIFS(Data!$AA:$AA,E$154,Data!$C:$C,$B164)</f>
        <v>1</v>
      </c>
      <c r="F164" s="8">
        <f>COUNTIFS(Data!$AA:$AA,F$154,Data!$C:$C,$B164)</f>
        <v>0</v>
      </c>
      <c r="G164" s="8">
        <f>COUNTIFS(Data!$AA:$AA,G$154,Data!$C:$C,$B164)</f>
        <v>0</v>
      </c>
      <c r="H164" s="8">
        <f>COUNTIFS(Data!$AA:$AA,H$154,Data!$C:$C,$B164)</f>
        <v>0</v>
      </c>
      <c r="I164" s="8">
        <f>COUNTIFS(Data!$AA:$AA,I$154,Data!$C:$C,$B164)</f>
        <v>1</v>
      </c>
      <c r="J164" s="26">
        <f>COUNTIFS(Data!$AA:$AA,J$154,Data!$C:$C,$B164)</f>
        <v>0</v>
      </c>
      <c r="K164" s="13">
        <f t="shared" si="5"/>
        <v>2</v>
      </c>
    </row>
    <row r="165" spans="1:11" ht="19" customHeight="1" x14ac:dyDescent="0.35">
      <c r="A165" s="16"/>
      <c r="B165" s="12" t="s">
        <v>570</v>
      </c>
      <c r="C165" s="20">
        <f>COUNTIFS(Data!$AA:$AA,C$154,Data!$C:$C,$B165)</f>
        <v>0</v>
      </c>
      <c r="D165" s="8">
        <f>COUNTIFS(Data!$AA:$AA,D$154,Data!$C:$C,$B165)</f>
        <v>0</v>
      </c>
      <c r="E165" s="8">
        <f>COUNTIFS(Data!$AA:$AA,E$154,Data!$C:$C,$B165)</f>
        <v>0</v>
      </c>
      <c r="F165" s="8">
        <f>COUNTIFS(Data!$AA:$AA,F$154,Data!$C:$C,$B165)</f>
        <v>0</v>
      </c>
      <c r="G165" s="8">
        <f>COUNTIFS(Data!$AA:$AA,G$154,Data!$C:$C,$B165)</f>
        <v>0</v>
      </c>
      <c r="H165" s="8">
        <f>COUNTIFS(Data!$AA:$AA,H$154,Data!$C:$C,$B165)</f>
        <v>0</v>
      </c>
      <c r="I165" s="8">
        <f>COUNTIFS(Data!$AA:$AA,I$154,Data!$C:$C,$B165)</f>
        <v>0</v>
      </c>
      <c r="J165" s="26">
        <f>COUNTIFS(Data!$AA:$AA,J$154,Data!$C:$C,$B165)</f>
        <v>0</v>
      </c>
      <c r="K165" s="13">
        <f t="shared" si="5"/>
        <v>0</v>
      </c>
    </row>
    <row r="166" spans="1:11" ht="19" customHeight="1" x14ac:dyDescent="0.35">
      <c r="A166" s="16"/>
      <c r="B166" s="12" t="s">
        <v>569</v>
      </c>
      <c r="C166" s="20">
        <f>COUNTIFS(Data!$AA:$AA,C$154,Data!$C:$C,$B166)</f>
        <v>0</v>
      </c>
      <c r="D166" s="8">
        <f>COUNTIFS(Data!$AA:$AA,D$154,Data!$C:$C,$B166)</f>
        <v>0</v>
      </c>
      <c r="E166" s="8">
        <f>COUNTIFS(Data!$AA:$AA,E$154,Data!$C:$C,$B166)</f>
        <v>0</v>
      </c>
      <c r="F166" s="8">
        <f>COUNTIFS(Data!$AA:$AA,F$154,Data!$C:$C,$B166)</f>
        <v>0</v>
      </c>
      <c r="G166" s="8">
        <f>COUNTIFS(Data!$AA:$AA,G$154,Data!$C:$C,$B166)</f>
        <v>0</v>
      </c>
      <c r="H166" s="8">
        <f>COUNTIFS(Data!$AA:$AA,H$154,Data!$C:$C,$B166)</f>
        <v>0</v>
      </c>
      <c r="I166" s="8">
        <f>COUNTIFS(Data!$AA:$AA,I$154,Data!$C:$C,$B166)</f>
        <v>0</v>
      </c>
      <c r="J166" s="26">
        <f>COUNTIFS(Data!$AA:$AA,J$154,Data!$C:$C,$B166)</f>
        <v>0</v>
      </c>
      <c r="K166" s="13">
        <f t="shared" si="5"/>
        <v>0</v>
      </c>
    </row>
    <row r="167" spans="1:11" ht="19" customHeight="1" x14ac:dyDescent="0.35">
      <c r="A167" s="16"/>
      <c r="B167" s="12" t="s">
        <v>561</v>
      </c>
      <c r="C167" s="20">
        <f>COUNTIFS(Data!$AA:$AA,C$154,Data!$C:$C,$B167)</f>
        <v>0</v>
      </c>
      <c r="D167" s="8">
        <f>COUNTIFS(Data!$AA:$AA,D$154,Data!$C:$C,$B167)</f>
        <v>0</v>
      </c>
      <c r="E167" s="8">
        <f>COUNTIFS(Data!$AA:$AA,E$154,Data!$C:$C,$B167)</f>
        <v>0</v>
      </c>
      <c r="F167" s="8">
        <f>COUNTIFS(Data!$AA:$AA,F$154,Data!$C:$C,$B167)</f>
        <v>0</v>
      </c>
      <c r="G167" s="8">
        <f>COUNTIFS(Data!$AA:$AA,G$154,Data!$C:$C,$B167)</f>
        <v>0</v>
      </c>
      <c r="H167" s="8">
        <f>COUNTIFS(Data!$AA:$AA,H$154,Data!$C:$C,$B167)</f>
        <v>0</v>
      </c>
      <c r="I167" s="8">
        <f>COUNTIFS(Data!$AA:$AA,I$154,Data!$C:$C,$B167)</f>
        <v>0</v>
      </c>
      <c r="J167" s="26">
        <f>COUNTIFS(Data!$AA:$AA,J$154,Data!$C:$C,$B167)</f>
        <v>0</v>
      </c>
      <c r="K167" s="13">
        <f t="shared" si="5"/>
        <v>0</v>
      </c>
    </row>
    <row r="168" spans="1:11" ht="19" customHeight="1" x14ac:dyDescent="0.35">
      <c r="A168" s="16"/>
      <c r="B168" s="12" t="s">
        <v>571</v>
      </c>
      <c r="C168" s="20">
        <f>COUNTIFS(Data!$AA:$AA,C$154,Data!$C:$C,$B168)</f>
        <v>0</v>
      </c>
      <c r="D168" s="8">
        <f>COUNTIFS(Data!$AA:$AA,D$154,Data!$C:$C,$B168)</f>
        <v>0</v>
      </c>
      <c r="E168" s="8">
        <f>COUNTIFS(Data!$AA:$AA,E$154,Data!$C:$C,$B168)</f>
        <v>0</v>
      </c>
      <c r="F168" s="8">
        <f>COUNTIFS(Data!$AA:$AA,F$154,Data!$C:$C,$B168)</f>
        <v>0</v>
      </c>
      <c r="G168" s="8">
        <f>COUNTIFS(Data!$AA:$AA,G$154,Data!$C:$C,$B168)</f>
        <v>0</v>
      </c>
      <c r="H168" s="8">
        <f>COUNTIFS(Data!$AA:$AA,H$154,Data!$C:$C,$B168)</f>
        <v>0</v>
      </c>
      <c r="I168" s="8">
        <f>COUNTIFS(Data!$AA:$AA,I$154,Data!$C:$C,$B168)</f>
        <v>0</v>
      </c>
      <c r="J168" s="26">
        <f>COUNTIFS(Data!$AA:$AA,J$154,Data!$C:$C,$B168)</f>
        <v>0</v>
      </c>
      <c r="K168" s="13">
        <f t="shared" si="5"/>
        <v>0</v>
      </c>
    </row>
    <row r="169" spans="1:11" ht="19" customHeight="1" x14ac:dyDescent="0.35">
      <c r="A169" s="16"/>
      <c r="B169" s="12" t="s">
        <v>203</v>
      </c>
      <c r="C169" s="20">
        <f>COUNTIFS(Data!$AA:$AA,C$154,Data!$C:$C,$B169)</f>
        <v>0</v>
      </c>
      <c r="D169" s="8">
        <f>COUNTIFS(Data!$AA:$AA,D$154,Data!$C:$C,$B169)</f>
        <v>0</v>
      </c>
      <c r="E169" s="8">
        <f>COUNTIFS(Data!$AA:$AA,E$154,Data!$C:$C,$B169)</f>
        <v>0</v>
      </c>
      <c r="F169" s="8">
        <f>COUNTIFS(Data!$AA:$AA,F$154,Data!$C:$C,$B169)</f>
        <v>0</v>
      </c>
      <c r="G169" s="8">
        <f>COUNTIFS(Data!$AA:$AA,G$154,Data!$C:$C,$B169)</f>
        <v>0</v>
      </c>
      <c r="H169" s="8">
        <f>COUNTIFS(Data!$AA:$AA,H$154,Data!$C:$C,$B169)</f>
        <v>0</v>
      </c>
      <c r="I169" s="8">
        <f>COUNTIFS(Data!$AA:$AA,I$154,Data!$C:$C,$B169)</f>
        <v>3</v>
      </c>
      <c r="J169" s="26">
        <f>COUNTIFS(Data!$AA:$AA,J$154,Data!$C:$C,$B169)</f>
        <v>0</v>
      </c>
      <c r="K169" s="13">
        <f t="shared" si="5"/>
        <v>3</v>
      </c>
    </row>
    <row r="170" spans="1:11" ht="19" customHeight="1" x14ac:dyDescent="0.35">
      <c r="A170" s="16"/>
      <c r="B170" s="12" t="s">
        <v>274</v>
      </c>
      <c r="C170" s="20">
        <f>COUNTIFS(Data!$AA:$AA,C$154,Data!$C:$C,$B170)</f>
        <v>0</v>
      </c>
      <c r="D170" s="8">
        <f>COUNTIFS(Data!$AA:$AA,D$154,Data!$C:$C,$B170)</f>
        <v>0</v>
      </c>
      <c r="E170" s="8">
        <f>COUNTIFS(Data!$AA:$AA,E$154,Data!$C:$C,$B170)</f>
        <v>0</v>
      </c>
      <c r="F170" s="8">
        <f>COUNTIFS(Data!$AA:$AA,F$154,Data!$C:$C,$B170)</f>
        <v>0</v>
      </c>
      <c r="G170" s="8">
        <f>COUNTIFS(Data!$AA:$AA,G$154,Data!$C:$C,$B170)</f>
        <v>0</v>
      </c>
      <c r="H170" s="8">
        <f>COUNTIFS(Data!$AA:$AA,H$154,Data!$C:$C,$B170)</f>
        <v>0</v>
      </c>
      <c r="I170" s="8">
        <f>COUNTIFS(Data!$AA:$AA,I$154,Data!$C:$C,$B170)</f>
        <v>1</v>
      </c>
      <c r="J170" s="26">
        <f>COUNTIFS(Data!$AA:$AA,J$154,Data!$C:$C,$B170)</f>
        <v>2</v>
      </c>
      <c r="K170" s="13">
        <f t="shared" si="5"/>
        <v>3</v>
      </c>
    </row>
    <row r="171" spans="1:11" ht="19" customHeight="1" x14ac:dyDescent="0.35">
      <c r="A171" s="16"/>
      <c r="B171" s="12" t="s">
        <v>59</v>
      </c>
      <c r="C171" s="20">
        <f>COUNTIFS(Data!$AA:$AA,C$154,Data!$C:$C,$B171)</f>
        <v>2</v>
      </c>
      <c r="D171" s="8">
        <f>COUNTIFS(Data!$AA:$AA,D$154,Data!$C:$C,$B171)</f>
        <v>0</v>
      </c>
      <c r="E171" s="8">
        <f>COUNTIFS(Data!$AA:$AA,E$154,Data!$C:$C,$B171)</f>
        <v>1</v>
      </c>
      <c r="F171" s="8">
        <f>COUNTIFS(Data!$AA:$AA,F$154,Data!$C:$C,$B171)</f>
        <v>1</v>
      </c>
      <c r="G171" s="8">
        <f>COUNTIFS(Data!$AA:$AA,G$154,Data!$C:$C,$B171)</f>
        <v>3</v>
      </c>
      <c r="H171" s="8">
        <f>COUNTIFS(Data!$AA:$AA,H$154,Data!$C:$C,$B171)</f>
        <v>3</v>
      </c>
      <c r="I171" s="8">
        <f>COUNTIFS(Data!$AA:$AA,I$154,Data!$C:$C,$B171)</f>
        <v>0</v>
      </c>
      <c r="J171" s="26">
        <f>COUNTIFS(Data!$AA:$AA,J$154,Data!$C:$C,$B171)</f>
        <v>1</v>
      </c>
      <c r="K171" s="13">
        <f t="shared" si="5"/>
        <v>11</v>
      </c>
    </row>
    <row r="172" spans="1:11" ht="19" customHeight="1" x14ac:dyDescent="0.35">
      <c r="A172" s="16"/>
      <c r="B172" s="12" t="s">
        <v>528</v>
      </c>
      <c r="C172" s="20">
        <f>COUNTIFS(Data!$AA:$AA,C$154,Data!$C:$C,$B172)</f>
        <v>0</v>
      </c>
      <c r="D172" s="8">
        <f>COUNTIFS(Data!$AA:$AA,D$154,Data!$C:$C,$B172)</f>
        <v>0</v>
      </c>
      <c r="E172" s="8">
        <f>COUNTIFS(Data!$AA:$AA,E$154,Data!$C:$C,$B172)</f>
        <v>0</v>
      </c>
      <c r="F172" s="8">
        <f>COUNTIFS(Data!$AA:$AA,F$154,Data!$C:$C,$B172)</f>
        <v>0</v>
      </c>
      <c r="G172" s="8">
        <f>COUNTIFS(Data!$AA:$AA,G$154,Data!$C:$C,$B172)</f>
        <v>0</v>
      </c>
      <c r="H172" s="8">
        <f>COUNTIFS(Data!$AA:$AA,H$154,Data!$C:$C,$B172)</f>
        <v>0</v>
      </c>
      <c r="I172" s="8">
        <f>COUNTIFS(Data!$AA:$AA,I$154,Data!$C:$C,$B172)</f>
        <v>0</v>
      </c>
      <c r="J172" s="26">
        <f>COUNTIFS(Data!$AA:$AA,J$154,Data!$C:$C,$B172)</f>
        <v>1</v>
      </c>
      <c r="K172" s="13">
        <f t="shared" si="5"/>
        <v>1</v>
      </c>
    </row>
    <row r="173" spans="1:11" ht="19" customHeight="1" x14ac:dyDescent="0.35">
      <c r="A173" s="16"/>
      <c r="B173" s="12" t="s">
        <v>550</v>
      </c>
      <c r="C173" s="20">
        <f>COUNTIFS(Data!$AA:$AA,C$154,Data!$C:$C,$B173)</f>
        <v>0</v>
      </c>
      <c r="D173" s="8">
        <f>COUNTIFS(Data!$AA:$AA,D$154,Data!$C:$C,$B173)</f>
        <v>0</v>
      </c>
      <c r="E173" s="8">
        <f>COUNTIFS(Data!$AA:$AA,E$154,Data!$C:$C,$B173)</f>
        <v>0</v>
      </c>
      <c r="F173" s="8">
        <f>COUNTIFS(Data!$AA:$AA,F$154,Data!$C:$C,$B173)</f>
        <v>0</v>
      </c>
      <c r="G173" s="8">
        <f>COUNTIFS(Data!$AA:$AA,G$154,Data!$C:$C,$B173)</f>
        <v>0</v>
      </c>
      <c r="H173" s="8">
        <f>COUNTIFS(Data!$AA:$AA,H$154,Data!$C:$C,$B173)</f>
        <v>0</v>
      </c>
      <c r="I173" s="8">
        <f>COUNTIFS(Data!$AA:$AA,I$154,Data!$C:$C,$B173)</f>
        <v>0</v>
      </c>
      <c r="J173" s="26">
        <f>COUNTIFS(Data!$AA:$AA,J$154,Data!$C:$C,$B173)</f>
        <v>0</v>
      </c>
      <c r="K173" s="13">
        <f t="shared" si="5"/>
        <v>0</v>
      </c>
    </row>
    <row r="174" spans="1:11" ht="19" customHeight="1" x14ac:dyDescent="0.35">
      <c r="A174" s="16"/>
      <c r="B174" s="12" t="s">
        <v>263</v>
      </c>
      <c r="C174" s="20">
        <f>COUNTIFS(Data!$AA:$AA,C$154,Data!$C:$C,$B174)</f>
        <v>0</v>
      </c>
      <c r="D174" s="8">
        <f>COUNTIFS(Data!$AA:$AA,D$154,Data!$C:$C,$B174)</f>
        <v>0</v>
      </c>
      <c r="E174" s="8">
        <f>COUNTIFS(Data!$AA:$AA,E$154,Data!$C:$C,$B174)</f>
        <v>0</v>
      </c>
      <c r="F174" s="8">
        <f>COUNTIFS(Data!$AA:$AA,F$154,Data!$C:$C,$B174)</f>
        <v>0</v>
      </c>
      <c r="G174" s="8">
        <f>COUNTIFS(Data!$AA:$AA,G$154,Data!$C:$C,$B174)</f>
        <v>0</v>
      </c>
      <c r="H174" s="8">
        <f>COUNTIFS(Data!$AA:$AA,H$154,Data!$C:$C,$B174)</f>
        <v>1</v>
      </c>
      <c r="I174" s="8">
        <f>COUNTIFS(Data!$AA:$AA,I$154,Data!$C:$C,$B174)</f>
        <v>2</v>
      </c>
      <c r="J174" s="26">
        <f>COUNTIFS(Data!$AA:$AA,J$154,Data!$C:$C,$B174)</f>
        <v>1</v>
      </c>
      <c r="K174" s="13">
        <f t="shared" si="5"/>
        <v>4</v>
      </c>
    </row>
    <row r="175" spans="1:11" ht="19" customHeight="1" x14ac:dyDescent="0.35">
      <c r="A175" s="16"/>
      <c r="B175" s="12" t="s">
        <v>471</v>
      </c>
      <c r="C175" s="20">
        <f>COUNTIFS(Data!$AA:$AA,C$154,Data!$C:$C,$B175)</f>
        <v>0</v>
      </c>
      <c r="D175" s="8">
        <f>COUNTIFS(Data!$AA:$AA,D$154,Data!$C:$C,$B175)</f>
        <v>0</v>
      </c>
      <c r="E175" s="8">
        <f>COUNTIFS(Data!$AA:$AA,E$154,Data!$C:$C,$B175)</f>
        <v>1</v>
      </c>
      <c r="F175" s="8">
        <f>COUNTIFS(Data!$AA:$AA,F$154,Data!$C:$C,$B175)</f>
        <v>0</v>
      </c>
      <c r="G175" s="8">
        <f>COUNTIFS(Data!$AA:$AA,G$154,Data!$C:$C,$B175)</f>
        <v>0</v>
      </c>
      <c r="H175" s="8">
        <f>COUNTIFS(Data!$AA:$AA,H$154,Data!$C:$C,$B175)</f>
        <v>1</v>
      </c>
      <c r="I175" s="8">
        <f>COUNTIFS(Data!$AA:$AA,I$154,Data!$C:$C,$B175)</f>
        <v>0</v>
      </c>
      <c r="J175" s="26">
        <f>COUNTIFS(Data!$AA:$AA,J$154,Data!$C:$C,$B175)</f>
        <v>0</v>
      </c>
      <c r="K175" s="13">
        <f t="shared" si="5"/>
        <v>2</v>
      </c>
    </row>
    <row r="176" spans="1:11" ht="19" customHeight="1" x14ac:dyDescent="0.35">
      <c r="A176" s="16"/>
      <c r="B176" s="12" t="s">
        <v>563</v>
      </c>
      <c r="C176" s="20">
        <f>COUNTIFS(Data!$AA:$AA,C$154,Data!$C:$C,$B176)</f>
        <v>0</v>
      </c>
      <c r="D176" s="8">
        <f>COUNTIFS(Data!$AA:$AA,D$154,Data!$C:$C,$B176)</f>
        <v>0</v>
      </c>
      <c r="E176" s="8">
        <f>COUNTIFS(Data!$AA:$AA,E$154,Data!$C:$C,$B176)</f>
        <v>0</v>
      </c>
      <c r="F176" s="8">
        <f>COUNTIFS(Data!$AA:$AA,F$154,Data!$C:$C,$B176)</f>
        <v>0</v>
      </c>
      <c r="G176" s="8">
        <f>COUNTIFS(Data!$AA:$AA,G$154,Data!$C:$C,$B176)</f>
        <v>0</v>
      </c>
      <c r="H176" s="8">
        <f>COUNTIFS(Data!$AA:$AA,H$154,Data!$C:$C,$B176)</f>
        <v>0</v>
      </c>
      <c r="I176" s="8">
        <f>COUNTIFS(Data!$AA:$AA,I$154,Data!$C:$C,$B176)</f>
        <v>0</v>
      </c>
      <c r="J176" s="26">
        <f>COUNTIFS(Data!$AA:$AA,J$154,Data!$C:$C,$B176)</f>
        <v>0</v>
      </c>
      <c r="K176" s="13">
        <f t="shared" si="5"/>
        <v>0</v>
      </c>
    </row>
    <row r="177" spans="1:15" ht="19" customHeight="1" x14ac:dyDescent="0.35">
      <c r="A177" s="16"/>
      <c r="B177" s="12" t="s">
        <v>558</v>
      </c>
      <c r="C177" s="20">
        <f>COUNTIFS(Data!$AA:$AA,C$154,Data!$C:$C,$B177)</f>
        <v>0</v>
      </c>
      <c r="D177" s="8">
        <f>COUNTIFS(Data!$AA:$AA,D$154,Data!$C:$C,$B177)</f>
        <v>0</v>
      </c>
      <c r="E177" s="8">
        <f>COUNTIFS(Data!$AA:$AA,E$154,Data!$C:$C,$B177)</f>
        <v>0</v>
      </c>
      <c r="F177" s="8">
        <f>COUNTIFS(Data!$AA:$AA,F$154,Data!$C:$C,$B177)</f>
        <v>0</v>
      </c>
      <c r="G177" s="8">
        <f>COUNTIFS(Data!$AA:$AA,G$154,Data!$C:$C,$B177)</f>
        <v>0</v>
      </c>
      <c r="H177" s="8">
        <f>COUNTIFS(Data!$AA:$AA,H$154,Data!$C:$C,$B177)</f>
        <v>0</v>
      </c>
      <c r="I177" s="8">
        <f>COUNTIFS(Data!$AA:$AA,I$154,Data!$C:$C,$B177)</f>
        <v>0</v>
      </c>
      <c r="J177" s="26">
        <f>COUNTIFS(Data!$AA:$AA,J$154,Data!$C:$C,$B177)</f>
        <v>0</v>
      </c>
      <c r="K177" s="13">
        <f t="shared" si="5"/>
        <v>0</v>
      </c>
    </row>
    <row r="178" spans="1:15" ht="19" customHeight="1" x14ac:dyDescent="0.35">
      <c r="A178" s="16"/>
      <c r="B178" s="12" t="s">
        <v>572</v>
      </c>
      <c r="C178" s="20">
        <f>COUNTIFS(Data!$AA:$AA,C$154,Data!$C:$C,$B178)</f>
        <v>0</v>
      </c>
      <c r="D178" s="8">
        <f>COUNTIFS(Data!$AA:$AA,D$154,Data!$C:$C,$B178)</f>
        <v>0</v>
      </c>
      <c r="E178" s="8">
        <f>COUNTIFS(Data!$AA:$AA,E$154,Data!$C:$C,$B178)</f>
        <v>0</v>
      </c>
      <c r="F178" s="8">
        <f>COUNTIFS(Data!$AA:$AA,F$154,Data!$C:$C,$B178)</f>
        <v>0</v>
      </c>
      <c r="G178" s="8">
        <f>COUNTIFS(Data!$AA:$AA,G$154,Data!$C:$C,$B178)</f>
        <v>0</v>
      </c>
      <c r="H178" s="8">
        <f>COUNTIFS(Data!$AA:$AA,H$154,Data!$C:$C,$B178)</f>
        <v>0</v>
      </c>
      <c r="I178" s="8">
        <f>COUNTIFS(Data!$AA:$AA,I$154,Data!$C:$C,$B178)</f>
        <v>0</v>
      </c>
      <c r="J178" s="26">
        <f>COUNTIFS(Data!$AA:$AA,J$154,Data!$C:$C,$B178)</f>
        <v>0</v>
      </c>
      <c r="K178" s="13">
        <f t="shared" si="5"/>
        <v>0</v>
      </c>
    </row>
    <row r="179" spans="1:15" ht="19" customHeight="1" x14ac:dyDescent="0.35">
      <c r="A179" s="16"/>
      <c r="B179" s="12" t="s">
        <v>556</v>
      </c>
      <c r="C179" s="20">
        <f>COUNTIFS(Data!$AA:$AA,C$154,Data!$C:$C,$B179)</f>
        <v>0</v>
      </c>
      <c r="D179" s="8">
        <f>COUNTIFS(Data!$AA:$AA,D$154,Data!$C:$C,$B179)</f>
        <v>0</v>
      </c>
      <c r="E179" s="8">
        <f>COUNTIFS(Data!$AA:$AA,E$154,Data!$C:$C,$B179)</f>
        <v>0</v>
      </c>
      <c r="F179" s="8">
        <f>COUNTIFS(Data!$AA:$AA,F$154,Data!$C:$C,$B179)</f>
        <v>0</v>
      </c>
      <c r="G179" s="8">
        <f>COUNTIFS(Data!$AA:$AA,G$154,Data!$C:$C,$B179)</f>
        <v>0</v>
      </c>
      <c r="H179" s="8">
        <f>COUNTIFS(Data!$AA:$AA,H$154,Data!$C:$C,$B179)</f>
        <v>0</v>
      </c>
      <c r="I179" s="8">
        <f>COUNTIFS(Data!$AA:$AA,I$154,Data!$C:$C,$B179)</f>
        <v>0</v>
      </c>
      <c r="J179" s="26">
        <f>COUNTIFS(Data!$AA:$AA,J$154,Data!$C:$C,$B179)</f>
        <v>0</v>
      </c>
      <c r="K179" s="13">
        <f t="shared" si="5"/>
        <v>0</v>
      </c>
    </row>
    <row r="180" spans="1:15" ht="19" customHeight="1" x14ac:dyDescent="0.35">
      <c r="A180" s="16"/>
      <c r="B180" s="12" t="s">
        <v>604</v>
      </c>
      <c r="C180" s="20">
        <f>COUNTIFS(Data!$AA:$AA,C$154,Data!$C:$C,$B180)</f>
        <v>0</v>
      </c>
      <c r="D180" s="8">
        <f>COUNTIFS(Data!$AA:$AA,D$154,Data!$C:$C,$B180)</f>
        <v>0</v>
      </c>
      <c r="E180" s="8">
        <f>COUNTIFS(Data!$AA:$AA,E$154,Data!$C:$C,$B180)</f>
        <v>0</v>
      </c>
      <c r="F180" s="8">
        <f>COUNTIFS(Data!$AA:$AA,F$154,Data!$C:$C,$B180)</f>
        <v>0</v>
      </c>
      <c r="G180" s="8">
        <f>COUNTIFS(Data!$AA:$AA,G$154,Data!$C:$C,$B180)</f>
        <v>0</v>
      </c>
      <c r="H180" s="8">
        <f>COUNTIFS(Data!$AA:$AA,H$154,Data!$C:$C,$B180)</f>
        <v>0</v>
      </c>
      <c r="I180" s="8">
        <f>COUNTIFS(Data!$AA:$AA,I$154,Data!$C:$C,$B180)</f>
        <v>0</v>
      </c>
      <c r="J180" s="26">
        <f>COUNTIFS(Data!$AA:$AA,J$154,Data!$C:$C,$B180)</f>
        <v>0</v>
      </c>
      <c r="K180" s="13">
        <f t="shared" si="5"/>
        <v>0</v>
      </c>
    </row>
    <row r="181" spans="1:15" ht="19" customHeight="1" thickBot="1" x14ac:dyDescent="0.4">
      <c r="A181" s="16"/>
      <c r="B181" s="28" t="s">
        <v>605</v>
      </c>
      <c r="C181" s="29">
        <f>COUNTIFS(Data!$AA:$AA,C$154,Data!$C:$C,$B181)</f>
        <v>0</v>
      </c>
      <c r="D181" s="9">
        <f>COUNTIFS(Data!$AA:$AA,D$154,Data!$C:$C,$B181)</f>
        <v>0</v>
      </c>
      <c r="E181" s="9">
        <f>COUNTIFS(Data!$AA:$AA,E$154,Data!$C:$C,$B181)</f>
        <v>0</v>
      </c>
      <c r="F181" s="9">
        <f>COUNTIFS(Data!$AA:$AA,F$154,Data!$C:$C,$B181)</f>
        <v>0</v>
      </c>
      <c r="G181" s="9">
        <f>COUNTIFS(Data!$AA:$AA,G$154,Data!$C:$C,$B181)</f>
        <v>0</v>
      </c>
      <c r="H181" s="9">
        <f>COUNTIFS(Data!$AA:$AA,H$154,Data!$C:$C,$B181)</f>
        <v>0</v>
      </c>
      <c r="I181" s="9">
        <f>COUNTIFS(Data!$AA:$AA,I$154,Data!$C:$C,$B181)</f>
        <v>0</v>
      </c>
      <c r="J181" s="30">
        <f>COUNTIFS(Data!$AA:$AA,J$154,Data!$C:$C,$B181)</f>
        <v>0</v>
      </c>
      <c r="K181" s="31">
        <f t="shared" si="5"/>
        <v>0</v>
      </c>
    </row>
    <row r="182" spans="1:15" ht="25" customHeight="1" thickBot="1" x14ac:dyDescent="0.4">
      <c r="A182" s="16"/>
      <c r="B182" s="84" t="s">
        <v>575</v>
      </c>
      <c r="C182" s="83">
        <f t="shared" ref="C182:J182" si="6">SUM(C155:C181)</f>
        <v>4</v>
      </c>
      <c r="D182" s="83">
        <f t="shared" si="6"/>
        <v>1</v>
      </c>
      <c r="E182" s="83">
        <f t="shared" si="6"/>
        <v>3</v>
      </c>
      <c r="F182" s="83">
        <f t="shared" si="6"/>
        <v>1</v>
      </c>
      <c r="G182" s="83">
        <f t="shared" si="6"/>
        <v>5</v>
      </c>
      <c r="H182" s="83">
        <f t="shared" si="6"/>
        <v>7</v>
      </c>
      <c r="I182" s="83">
        <f t="shared" si="6"/>
        <v>8</v>
      </c>
      <c r="J182" s="83">
        <f t="shared" si="6"/>
        <v>14</v>
      </c>
      <c r="K182" s="32">
        <f t="shared" si="5"/>
        <v>43</v>
      </c>
    </row>
    <row r="183" spans="1:15" ht="25" customHeight="1" thickBot="1" x14ac:dyDescent="0.4">
      <c r="A183" s="16"/>
      <c r="B183" s="120" t="s">
        <v>576</v>
      </c>
      <c r="C183" s="121"/>
      <c r="D183" s="121"/>
      <c r="E183" s="121"/>
      <c r="F183" s="121"/>
      <c r="G183" s="121"/>
      <c r="H183" s="121"/>
      <c r="I183" s="121"/>
      <c r="J183" s="121"/>
      <c r="K183" s="122"/>
    </row>
    <row r="184" spans="1:15" ht="25" customHeight="1" thickBot="1" x14ac:dyDescent="0.4"/>
    <row r="185" spans="1:15" ht="25" customHeight="1" thickBot="1" x14ac:dyDescent="0.4">
      <c r="A185" s="15">
        <v>7</v>
      </c>
      <c r="B185" s="114" t="s">
        <v>607</v>
      </c>
      <c r="C185" s="115"/>
      <c r="D185" s="115"/>
      <c r="E185" s="115"/>
      <c r="F185" s="115"/>
      <c r="G185" s="115"/>
      <c r="H185" s="115"/>
      <c r="I185" s="115"/>
      <c r="J185" s="115"/>
      <c r="K185" s="115"/>
      <c r="L185" s="115"/>
      <c r="M185" s="115"/>
      <c r="N185" s="115"/>
      <c r="O185" s="116"/>
    </row>
    <row r="186" spans="1:15" ht="25" customHeight="1" thickBot="1" x14ac:dyDescent="0.4">
      <c r="A186" s="15" t="s">
        <v>13</v>
      </c>
      <c r="B186" s="117" t="s">
        <v>583</v>
      </c>
      <c r="C186" s="118"/>
      <c r="D186" s="118"/>
      <c r="E186" s="118"/>
      <c r="F186" s="118"/>
      <c r="G186" s="118"/>
      <c r="H186" s="118"/>
      <c r="I186" s="118"/>
      <c r="J186" s="118"/>
      <c r="K186" s="118"/>
      <c r="L186" s="118"/>
      <c r="M186" s="118"/>
      <c r="N186" s="118"/>
      <c r="O186" s="119"/>
    </row>
    <row r="187" spans="1:15" ht="36" customHeight="1" thickBot="1" x14ac:dyDescent="0.4">
      <c r="A187" s="16"/>
      <c r="B187" s="21"/>
      <c r="C187" s="10" t="s">
        <v>64</v>
      </c>
      <c r="D187" s="11" t="s">
        <v>552</v>
      </c>
      <c r="E187" s="11" t="s">
        <v>243</v>
      </c>
      <c r="F187" s="11" t="s">
        <v>190</v>
      </c>
      <c r="G187" s="11" t="s">
        <v>567</v>
      </c>
      <c r="H187" s="11" t="s">
        <v>91</v>
      </c>
      <c r="I187" s="11" t="s">
        <v>568</v>
      </c>
      <c r="J187" s="11" t="s">
        <v>549</v>
      </c>
      <c r="K187" s="11" t="s">
        <v>574</v>
      </c>
      <c r="L187" s="11" t="s">
        <v>155</v>
      </c>
      <c r="M187" s="11" t="s">
        <v>565</v>
      </c>
      <c r="N187" s="37" t="s">
        <v>555</v>
      </c>
      <c r="O187" s="27" t="s">
        <v>575</v>
      </c>
    </row>
    <row r="188" spans="1:15" ht="19" customHeight="1" x14ac:dyDescent="0.35">
      <c r="A188" s="16"/>
      <c r="B188" s="12" t="s">
        <v>137</v>
      </c>
      <c r="C188" s="22">
        <f>COUNTIFS(Data!$H:$H,C$187,Data!$C:$C,$B188)</f>
        <v>1</v>
      </c>
      <c r="D188" s="23">
        <f>COUNTIFS(Data!$H:$H,D$187,Data!$C:$C,$B188)</f>
        <v>0</v>
      </c>
      <c r="E188" s="23">
        <f>COUNTIFS(Data!$H:$H,E$187,Data!$C:$C,$B188)</f>
        <v>2</v>
      </c>
      <c r="F188" s="23">
        <f>COUNTIFS(Data!$H:$H,F$187,Data!$C:$C,$B188)</f>
        <v>1</v>
      </c>
      <c r="G188" s="23">
        <f>COUNTIFS(Data!$H:$H,G$187,Data!$C:$C,$B188)</f>
        <v>0</v>
      </c>
      <c r="H188" s="23">
        <f>COUNTIFS(Data!$H:$H,H$187,Data!$C:$C,$B188)</f>
        <v>0</v>
      </c>
      <c r="I188" s="23">
        <f>COUNTIFS(Data!$H:$H,I$187,Data!$C:$C,$B188)</f>
        <v>0</v>
      </c>
      <c r="J188" s="23">
        <f>COUNTIFS(Data!$H:$H,J$187,Data!$C:$C,$B188)</f>
        <v>0</v>
      </c>
      <c r="K188" s="23">
        <f>COUNTIFS(Data!$H:$H,K$187,Data!$C:$C,$B188)</f>
        <v>0</v>
      </c>
      <c r="L188" s="23">
        <f>COUNTIFS(Data!$H:$H,L$187,Data!$C:$C,$B188)</f>
        <v>1</v>
      </c>
      <c r="M188" s="23">
        <f>COUNTIFS(Data!$H:$H,M$187,Data!$C:$C,$B188)</f>
        <v>0</v>
      </c>
      <c r="N188" s="25">
        <f>COUNTIFS(Data!$H:$H,N$187,Data!$C:$C,$B188)</f>
        <v>0</v>
      </c>
      <c r="O188" s="13">
        <f t="shared" ref="O188:O215" si="7">SUM(C188:N188)</f>
        <v>5</v>
      </c>
    </row>
    <row r="189" spans="1:15" ht="19" customHeight="1" x14ac:dyDescent="0.35">
      <c r="A189" s="16"/>
      <c r="B189" s="12" t="s">
        <v>253</v>
      </c>
      <c r="C189" s="20">
        <f>COUNTIFS(Data!$H:$H,C$187,Data!$C:$C,$B189)</f>
        <v>0</v>
      </c>
      <c r="D189" s="8">
        <f>COUNTIFS(Data!$H:$H,D$187,Data!$C:$C,$B189)</f>
        <v>0</v>
      </c>
      <c r="E189" s="8">
        <f>COUNTIFS(Data!$H:$H,E$187,Data!$C:$C,$B189)</f>
        <v>1</v>
      </c>
      <c r="F189" s="8">
        <f>COUNTIFS(Data!$H:$H,F$187,Data!$C:$C,$B189)</f>
        <v>0</v>
      </c>
      <c r="G189" s="8">
        <f>COUNTIFS(Data!$H:$H,G$187,Data!$C:$C,$B189)</f>
        <v>0</v>
      </c>
      <c r="H189" s="8">
        <f>COUNTIFS(Data!$H:$H,H$187,Data!$C:$C,$B189)</f>
        <v>0</v>
      </c>
      <c r="I189" s="8">
        <f>COUNTIFS(Data!$H:$H,I$187,Data!$C:$C,$B189)</f>
        <v>0</v>
      </c>
      <c r="J189" s="8">
        <f>COUNTIFS(Data!$H:$H,J$187,Data!$C:$C,$B189)</f>
        <v>0</v>
      </c>
      <c r="K189" s="8">
        <f>COUNTIFS(Data!$H:$H,K$187,Data!$C:$C,$B189)</f>
        <v>0</v>
      </c>
      <c r="L189" s="8">
        <f>COUNTIFS(Data!$H:$H,L$187,Data!$C:$C,$B189)</f>
        <v>0</v>
      </c>
      <c r="M189" s="8">
        <f>COUNTIFS(Data!$H:$H,M$187,Data!$C:$C,$B189)</f>
        <v>0</v>
      </c>
      <c r="N189" s="26">
        <f>COUNTIFS(Data!$H:$H,N$187,Data!$C:$C,$B189)</f>
        <v>0</v>
      </c>
      <c r="O189" s="13">
        <f t="shared" si="7"/>
        <v>1</v>
      </c>
    </row>
    <row r="190" spans="1:15" ht="19" customHeight="1" x14ac:dyDescent="0.35">
      <c r="A190" s="16"/>
      <c r="B190" s="12" t="s">
        <v>178</v>
      </c>
      <c r="C190" s="20">
        <f>COUNTIFS(Data!$H:$H,C$187,Data!$C:$C,$B190)</f>
        <v>1</v>
      </c>
      <c r="D190" s="8">
        <f>COUNTIFS(Data!$H:$H,D$187,Data!$C:$C,$B190)</f>
        <v>0</v>
      </c>
      <c r="E190" s="8">
        <f>COUNTIFS(Data!$H:$H,E$187,Data!$C:$C,$B190)</f>
        <v>1</v>
      </c>
      <c r="F190" s="8">
        <f>COUNTIFS(Data!$H:$H,F$187,Data!$C:$C,$B190)</f>
        <v>0</v>
      </c>
      <c r="G190" s="8">
        <f>COUNTIFS(Data!$H:$H,G$187,Data!$C:$C,$B190)</f>
        <v>0</v>
      </c>
      <c r="H190" s="8">
        <f>COUNTIFS(Data!$H:$H,H$187,Data!$C:$C,$B190)</f>
        <v>0</v>
      </c>
      <c r="I190" s="8">
        <f>COUNTIFS(Data!$H:$H,I$187,Data!$C:$C,$B190)</f>
        <v>0</v>
      </c>
      <c r="J190" s="8">
        <f>COUNTIFS(Data!$H:$H,J$187,Data!$C:$C,$B190)</f>
        <v>0</v>
      </c>
      <c r="K190" s="8">
        <f>COUNTIFS(Data!$H:$H,K$187,Data!$C:$C,$B190)</f>
        <v>0</v>
      </c>
      <c r="L190" s="8">
        <f>COUNTIFS(Data!$H:$H,L$187,Data!$C:$C,$B190)</f>
        <v>0</v>
      </c>
      <c r="M190" s="8">
        <f>COUNTIFS(Data!$H:$H,M$187,Data!$C:$C,$B190)</f>
        <v>0</v>
      </c>
      <c r="N190" s="26">
        <f>COUNTIFS(Data!$H:$H,N$187,Data!$C:$C,$B190)</f>
        <v>0</v>
      </c>
      <c r="O190" s="13">
        <f t="shared" si="7"/>
        <v>2</v>
      </c>
    </row>
    <row r="191" spans="1:15" ht="19" customHeight="1" x14ac:dyDescent="0.35">
      <c r="A191" s="16"/>
      <c r="B191" s="12" t="s">
        <v>239</v>
      </c>
      <c r="C191" s="20">
        <f>COUNTIFS(Data!$H:$H,C$187,Data!$C:$C,$B191)</f>
        <v>0</v>
      </c>
      <c r="D191" s="8">
        <f>COUNTIFS(Data!$H:$H,D$187,Data!$C:$C,$B191)</f>
        <v>0</v>
      </c>
      <c r="E191" s="8">
        <f>COUNTIFS(Data!$H:$H,E$187,Data!$C:$C,$B191)</f>
        <v>3</v>
      </c>
      <c r="F191" s="8">
        <f>COUNTIFS(Data!$H:$H,F$187,Data!$C:$C,$B191)</f>
        <v>0</v>
      </c>
      <c r="G191" s="8">
        <f>COUNTIFS(Data!$H:$H,G$187,Data!$C:$C,$B191)</f>
        <v>0</v>
      </c>
      <c r="H191" s="8">
        <f>COUNTIFS(Data!$H:$H,H$187,Data!$C:$C,$B191)</f>
        <v>0</v>
      </c>
      <c r="I191" s="8">
        <f>COUNTIFS(Data!$H:$H,I$187,Data!$C:$C,$B191)</f>
        <v>0</v>
      </c>
      <c r="J191" s="8">
        <f>COUNTIFS(Data!$H:$H,J$187,Data!$C:$C,$B191)</f>
        <v>0</v>
      </c>
      <c r="K191" s="8">
        <f>COUNTIFS(Data!$H:$H,K$187,Data!$C:$C,$B191)</f>
        <v>0</v>
      </c>
      <c r="L191" s="8">
        <f>COUNTIFS(Data!$H:$H,L$187,Data!$C:$C,$B191)</f>
        <v>1</v>
      </c>
      <c r="M191" s="8">
        <f>COUNTIFS(Data!$H:$H,M$187,Data!$C:$C,$B191)</f>
        <v>0</v>
      </c>
      <c r="N191" s="26">
        <f>COUNTIFS(Data!$H:$H,N$187,Data!$C:$C,$B191)</f>
        <v>0</v>
      </c>
      <c r="O191" s="13">
        <f t="shared" si="7"/>
        <v>4</v>
      </c>
    </row>
    <row r="192" spans="1:15" ht="19" customHeight="1" x14ac:dyDescent="0.35">
      <c r="A192" s="16"/>
      <c r="B192" s="12" t="s">
        <v>86</v>
      </c>
      <c r="C192" s="20">
        <f>COUNTIFS(Data!$H:$H,C$187,Data!$C:$C,$B192)</f>
        <v>0</v>
      </c>
      <c r="D192" s="8">
        <f>COUNTIFS(Data!$H:$H,D$187,Data!$C:$C,$B192)</f>
        <v>0</v>
      </c>
      <c r="E192" s="8">
        <f>COUNTIFS(Data!$H:$H,E$187,Data!$C:$C,$B192)</f>
        <v>0</v>
      </c>
      <c r="F192" s="8">
        <f>COUNTIFS(Data!$H:$H,F$187,Data!$C:$C,$B192)</f>
        <v>0</v>
      </c>
      <c r="G192" s="8">
        <f>COUNTIFS(Data!$H:$H,G$187,Data!$C:$C,$B192)</f>
        <v>0</v>
      </c>
      <c r="H192" s="8">
        <f>COUNTIFS(Data!$H:$H,H$187,Data!$C:$C,$B192)</f>
        <v>2</v>
      </c>
      <c r="I192" s="8">
        <f>COUNTIFS(Data!$H:$H,I$187,Data!$C:$C,$B192)</f>
        <v>0</v>
      </c>
      <c r="J192" s="8">
        <f>COUNTIFS(Data!$H:$H,J$187,Data!$C:$C,$B192)</f>
        <v>0</v>
      </c>
      <c r="K192" s="8">
        <f>COUNTIFS(Data!$H:$H,K$187,Data!$C:$C,$B192)</f>
        <v>0</v>
      </c>
      <c r="L192" s="8">
        <f>COUNTIFS(Data!$H:$H,L$187,Data!$C:$C,$B192)</f>
        <v>0</v>
      </c>
      <c r="M192" s="8">
        <f>COUNTIFS(Data!$H:$H,M$187,Data!$C:$C,$B192)</f>
        <v>0</v>
      </c>
      <c r="N192" s="26">
        <f>COUNTIFS(Data!$H:$H,N$187,Data!$C:$C,$B192)</f>
        <v>0</v>
      </c>
      <c r="O192" s="13">
        <f t="shared" si="7"/>
        <v>2</v>
      </c>
    </row>
    <row r="193" spans="1:15" ht="19" customHeight="1" x14ac:dyDescent="0.35">
      <c r="A193" s="16"/>
      <c r="B193" s="12" t="s">
        <v>481</v>
      </c>
      <c r="C193" s="20">
        <f>COUNTIFS(Data!$H:$H,C$187,Data!$C:$C,$B193)</f>
        <v>0</v>
      </c>
      <c r="D193" s="8">
        <f>COUNTIFS(Data!$H:$H,D$187,Data!$C:$C,$B193)</f>
        <v>0</v>
      </c>
      <c r="E193" s="8">
        <f>COUNTIFS(Data!$H:$H,E$187,Data!$C:$C,$B193)</f>
        <v>1</v>
      </c>
      <c r="F193" s="8">
        <f>COUNTIFS(Data!$H:$H,F$187,Data!$C:$C,$B193)</f>
        <v>0</v>
      </c>
      <c r="G193" s="8">
        <f>COUNTIFS(Data!$H:$H,G$187,Data!$C:$C,$B193)</f>
        <v>0</v>
      </c>
      <c r="H193" s="8">
        <f>COUNTIFS(Data!$H:$H,H$187,Data!$C:$C,$B193)</f>
        <v>0</v>
      </c>
      <c r="I193" s="8">
        <f>COUNTIFS(Data!$H:$H,I$187,Data!$C:$C,$B193)</f>
        <v>0</v>
      </c>
      <c r="J193" s="8">
        <f>COUNTIFS(Data!$H:$H,J$187,Data!$C:$C,$B193)</f>
        <v>0</v>
      </c>
      <c r="K193" s="8">
        <f>COUNTIFS(Data!$H:$H,K$187,Data!$C:$C,$B193)</f>
        <v>0</v>
      </c>
      <c r="L193" s="8">
        <f>COUNTIFS(Data!$H:$H,L$187,Data!$C:$C,$B193)</f>
        <v>0</v>
      </c>
      <c r="M193" s="8">
        <f>COUNTIFS(Data!$H:$H,M$187,Data!$C:$C,$B193)</f>
        <v>0</v>
      </c>
      <c r="N193" s="26">
        <f>COUNTIFS(Data!$H:$H,N$187,Data!$C:$C,$B193)</f>
        <v>0</v>
      </c>
      <c r="O193" s="13">
        <f t="shared" si="7"/>
        <v>1</v>
      </c>
    </row>
    <row r="194" spans="1:15" ht="19" customHeight="1" x14ac:dyDescent="0.35">
      <c r="A194" s="16"/>
      <c r="B194" s="12" t="s">
        <v>553</v>
      </c>
      <c r="C194" s="20">
        <f>COUNTIFS(Data!$H:$H,C$187,Data!$C:$C,$B194)</f>
        <v>0</v>
      </c>
      <c r="D194" s="8">
        <f>COUNTIFS(Data!$H:$H,D$187,Data!$C:$C,$B194)</f>
        <v>0</v>
      </c>
      <c r="E194" s="8">
        <f>COUNTIFS(Data!$H:$H,E$187,Data!$C:$C,$B194)</f>
        <v>0</v>
      </c>
      <c r="F194" s="8">
        <f>COUNTIFS(Data!$H:$H,F$187,Data!$C:$C,$B194)</f>
        <v>0</v>
      </c>
      <c r="G194" s="8">
        <f>COUNTIFS(Data!$H:$H,G$187,Data!$C:$C,$B194)</f>
        <v>0</v>
      </c>
      <c r="H194" s="8">
        <f>COUNTIFS(Data!$H:$H,H$187,Data!$C:$C,$B194)</f>
        <v>0</v>
      </c>
      <c r="I194" s="8">
        <f>COUNTIFS(Data!$H:$H,I$187,Data!$C:$C,$B194)</f>
        <v>0</v>
      </c>
      <c r="J194" s="8">
        <f>COUNTIFS(Data!$H:$H,J$187,Data!$C:$C,$B194)</f>
        <v>0</v>
      </c>
      <c r="K194" s="8">
        <f>COUNTIFS(Data!$H:$H,K$187,Data!$C:$C,$B194)</f>
        <v>0</v>
      </c>
      <c r="L194" s="8">
        <f>COUNTIFS(Data!$H:$H,L$187,Data!$C:$C,$B194)</f>
        <v>0</v>
      </c>
      <c r="M194" s="8">
        <f>COUNTIFS(Data!$H:$H,M$187,Data!$C:$C,$B194)</f>
        <v>0</v>
      </c>
      <c r="N194" s="26">
        <f>COUNTIFS(Data!$H:$H,N$187,Data!$C:$C,$B194)</f>
        <v>0</v>
      </c>
      <c r="O194" s="13">
        <f t="shared" si="7"/>
        <v>0</v>
      </c>
    </row>
    <row r="195" spans="1:15" ht="19" customHeight="1" x14ac:dyDescent="0.35">
      <c r="A195" s="16"/>
      <c r="B195" s="12" t="s">
        <v>554</v>
      </c>
      <c r="C195" s="20">
        <f>COUNTIFS(Data!$H:$H,C$187,Data!$C:$C,$B195)</f>
        <v>0</v>
      </c>
      <c r="D195" s="8">
        <f>COUNTIFS(Data!$H:$H,D$187,Data!$C:$C,$B195)</f>
        <v>0</v>
      </c>
      <c r="E195" s="8">
        <f>COUNTIFS(Data!$H:$H,E$187,Data!$C:$C,$B195)</f>
        <v>0</v>
      </c>
      <c r="F195" s="8">
        <f>COUNTIFS(Data!$H:$H,F$187,Data!$C:$C,$B195)</f>
        <v>0</v>
      </c>
      <c r="G195" s="8">
        <f>COUNTIFS(Data!$H:$H,G$187,Data!$C:$C,$B195)</f>
        <v>0</v>
      </c>
      <c r="H195" s="8">
        <f>COUNTIFS(Data!$H:$H,H$187,Data!$C:$C,$B195)</f>
        <v>0</v>
      </c>
      <c r="I195" s="8">
        <f>COUNTIFS(Data!$H:$H,I$187,Data!$C:$C,$B195)</f>
        <v>0</v>
      </c>
      <c r="J195" s="8">
        <f>COUNTIFS(Data!$H:$H,J$187,Data!$C:$C,$B195)</f>
        <v>0</v>
      </c>
      <c r="K195" s="8">
        <f>COUNTIFS(Data!$H:$H,K$187,Data!$C:$C,$B195)</f>
        <v>0</v>
      </c>
      <c r="L195" s="8">
        <f>COUNTIFS(Data!$H:$H,L$187,Data!$C:$C,$B195)</f>
        <v>0</v>
      </c>
      <c r="M195" s="8">
        <f>COUNTIFS(Data!$H:$H,M$187,Data!$C:$C,$B195)</f>
        <v>0</v>
      </c>
      <c r="N195" s="26">
        <f>COUNTIFS(Data!$H:$H,N$187,Data!$C:$C,$B195)</f>
        <v>0</v>
      </c>
      <c r="O195" s="13">
        <f t="shared" si="7"/>
        <v>0</v>
      </c>
    </row>
    <row r="196" spans="1:15" ht="19" customHeight="1" x14ac:dyDescent="0.35">
      <c r="A196" s="16"/>
      <c r="B196" s="12" t="s">
        <v>120</v>
      </c>
      <c r="C196" s="20">
        <f>COUNTIFS(Data!$H:$H,C$187,Data!$C:$C,$B196)</f>
        <v>1</v>
      </c>
      <c r="D196" s="8">
        <f>COUNTIFS(Data!$H:$H,D$187,Data!$C:$C,$B196)</f>
        <v>0</v>
      </c>
      <c r="E196" s="8">
        <f>COUNTIFS(Data!$H:$H,E$187,Data!$C:$C,$B196)</f>
        <v>0</v>
      </c>
      <c r="F196" s="8">
        <f>COUNTIFS(Data!$H:$H,F$187,Data!$C:$C,$B196)</f>
        <v>0</v>
      </c>
      <c r="G196" s="8">
        <f>COUNTIFS(Data!$H:$H,G$187,Data!$C:$C,$B196)</f>
        <v>0</v>
      </c>
      <c r="H196" s="8">
        <f>COUNTIFS(Data!$H:$H,H$187,Data!$C:$C,$B196)</f>
        <v>1</v>
      </c>
      <c r="I196" s="8">
        <f>COUNTIFS(Data!$H:$H,I$187,Data!$C:$C,$B196)</f>
        <v>0</v>
      </c>
      <c r="J196" s="8">
        <f>COUNTIFS(Data!$H:$H,J$187,Data!$C:$C,$B196)</f>
        <v>0</v>
      </c>
      <c r="K196" s="8">
        <f>COUNTIFS(Data!$H:$H,K$187,Data!$C:$C,$B196)</f>
        <v>0</v>
      </c>
      <c r="L196" s="8">
        <f>COUNTIFS(Data!$H:$H,L$187,Data!$C:$C,$B196)</f>
        <v>0</v>
      </c>
      <c r="M196" s="8">
        <f>COUNTIFS(Data!$H:$H,M$187,Data!$C:$C,$B196)</f>
        <v>0</v>
      </c>
      <c r="N196" s="26">
        <f>COUNTIFS(Data!$H:$H,N$187,Data!$C:$C,$B196)</f>
        <v>0</v>
      </c>
      <c r="O196" s="13">
        <f t="shared" si="7"/>
        <v>2</v>
      </c>
    </row>
    <row r="197" spans="1:15" ht="19" customHeight="1" x14ac:dyDescent="0.35">
      <c r="A197" s="16"/>
      <c r="B197" s="12" t="s">
        <v>284</v>
      </c>
      <c r="C197" s="20">
        <f>COUNTIFS(Data!$H:$H,C$187,Data!$C:$C,$B197)</f>
        <v>1</v>
      </c>
      <c r="D197" s="8">
        <f>COUNTIFS(Data!$H:$H,D$187,Data!$C:$C,$B197)</f>
        <v>0</v>
      </c>
      <c r="E197" s="8">
        <f>COUNTIFS(Data!$H:$H,E$187,Data!$C:$C,$B197)</f>
        <v>0</v>
      </c>
      <c r="F197" s="8">
        <f>COUNTIFS(Data!$H:$H,F$187,Data!$C:$C,$B197)</f>
        <v>0</v>
      </c>
      <c r="G197" s="8">
        <f>COUNTIFS(Data!$H:$H,G$187,Data!$C:$C,$B197)</f>
        <v>0</v>
      </c>
      <c r="H197" s="8">
        <f>COUNTIFS(Data!$H:$H,H$187,Data!$C:$C,$B197)</f>
        <v>1</v>
      </c>
      <c r="I197" s="8">
        <f>COUNTIFS(Data!$H:$H,I$187,Data!$C:$C,$B197)</f>
        <v>0</v>
      </c>
      <c r="J197" s="8">
        <f>COUNTIFS(Data!$H:$H,J$187,Data!$C:$C,$B197)</f>
        <v>0</v>
      </c>
      <c r="K197" s="8">
        <f>COUNTIFS(Data!$H:$H,K$187,Data!$C:$C,$B197)</f>
        <v>0</v>
      </c>
      <c r="L197" s="8">
        <f>COUNTIFS(Data!$H:$H,L$187,Data!$C:$C,$B197)</f>
        <v>0</v>
      </c>
      <c r="M197" s="8">
        <f>COUNTIFS(Data!$H:$H,M$187,Data!$C:$C,$B197)</f>
        <v>0</v>
      </c>
      <c r="N197" s="26">
        <f>COUNTIFS(Data!$H:$H,N$187,Data!$C:$C,$B197)</f>
        <v>0</v>
      </c>
      <c r="O197" s="13">
        <f t="shared" si="7"/>
        <v>2</v>
      </c>
    </row>
    <row r="198" spans="1:15" ht="19" customHeight="1" x14ac:dyDescent="0.35">
      <c r="A198" s="16"/>
      <c r="B198" s="12" t="s">
        <v>570</v>
      </c>
      <c r="C198" s="20">
        <f>COUNTIFS(Data!$H:$H,C$187,Data!$C:$C,$B198)</f>
        <v>0</v>
      </c>
      <c r="D198" s="8">
        <f>COUNTIFS(Data!$H:$H,D$187,Data!$C:$C,$B198)</f>
        <v>0</v>
      </c>
      <c r="E198" s="8">
        <f>COUNTIFS(Data!$H:$H,E$187,Data!$C:$C,$B198)</f>
        <v>0</v>
      </c>
      <c r="F198" s="8">
        <f>COUNTIFS(Data!$H:$H,F$187,Data!$C:$C,$B198)</f>
        <v>0</v>
      </c>
      <c r="G198" s="8">
        <f>COUNTIFS(Data!$H:$H,G$187,Data!$C:$C,$B198)</f>
        <v>0</v>
      </c>
      <c r="H198" s="8">
        <f>COUNTIFS(Data!$H:$H,H$187,Data!$C:$C,$B198)</f>
        <v>0</v>
      </c>
      <c r="I198" s="8">
        <f>COUNTIFS(Data!$H:$H,I$187,Data!$C:$C,$B198)</f>
        <v>0</v>
      </c>
      <c r="J198" s="8">
        <f>COUNTIFS(Data!$H:$H,J$187,Data!$C:$C,$B198)</f>
        <v>0</v>
      </c>
      <c r="K198" s="8">
        <f>COUNTIFS(Data!$H:$H,K$187,Data!$C:$C,$B198)</f>
        <v>0</v>
      </c>
      <c r="L198" s="8">
        <f>COUNTIFS(Data!$H:$H,L$187,Data!$C:$C,$B198)</f>
        <v>0</v>
      </c>
      <c r="M198" s="8">
        <f>COUNTIFS(Data!$H:$H,M$187,Data!$C:$C,$B198)</f>
        <v>0</v>
      </c>
      <c r="N198" s="26">
        <f>COUNTIFS(Data!$H:$H,N$187,Data!$C:$C,$B198)</f>
        <v>0</v>
      </c>
      <c r="O198" s="13">
        <f t="shared" si="7"/>
        <v>0</v>
      </c>
    </row>
    <row r="199" spans="1:15" ht="19" customHeight="1" x14ac:dyDescent="0.35">
      <c r="A199" s="16"/>
      <c r="B199" s="12" t="s">
        <v>569</v>
      </c>
      <c r="C199" s="20">
        <f>COUNTIFS(Data!$H:$H,C$187,Data!$C:$C,$B199)</f>
        <v>0</v>
      </c>
      <c r="D199" s="8">
        <f>COUNTIFS(Data!$H:$H,D$187,Data!$C:$C,$B199)</f>
        <v>0</v>
      </c>
      <c r="E199" s="8">
        <f>COUNTIFS(Data!$H:$H,E$187,Data!$C:$C,$B199)</f>
        <v>0</v>
      </c>
      <c r="F199" s="8">
        <f>COUNTIFS(Data!$H:$H,F$187,Data!$C:$C,$B199)</f>
        <v>0</v>
      </c>
      <c r="G199" s="8">
        <f>COUNTIFS(Data!$H:$H,G$187,Data!$C:$C,$B199)</f>
        <v>0</v>
      </c>
      <c r="H199" s="8">
        <f>COUNTIFS(Data!$H:$H,H$187,Data!$C:$C,$B199)</f>
        <v>0</v>
      </c>
      <c r="I199" s="8">
        <f>COUNTIFS(Data!$H:$H,I$187,Data!$C:$C,$B199)</f>
        <v>0</v>
      </c>
      <c r="J199" s="8">
        <f>COUNTIFS(Data!$H:$H,J$187,Data!$C:$C,$B199)</f>
        <v>0</v>
      </c>
      <c r="K199" s="8">
        <f>COUNTIFS(Data!$H:$H,K$187,Data!$C:$C,$B199)</f>
        <v>0</v>
      </c>
      <c r="L199" s="8">
        <f>COUNTIFS(Data!$H:$H,L$187,Data!$C:$C,$B199)</f>
        <v>0</v>
      </c>
      <c r="M199" s="8">
        <f>COUNTIFS(Data!$H:$H,M$187,Data!$C:$C,$B199)</f>
        <v>0</v>
      </c>
      <c r="N199" s="26">
        <f>COUNTIFS(Data!$H:$H,N$187,Data!$C:$C,$B199)</f>
        <v>0</v>
      </c>
      <c r="O199" s="13">
        <f t="shared" si="7"/>
        <v>0</v>
      </c>
    </row>
    <row r="200" spans="1:15" ht="19" customHeight="1" x14ac:dyDescent="0.35">
      <c r="A200" s="16"/>
      <c r="B200" s="12" t="s">
        <v>561</v>
      </c>
      <c r="C200" s="20">
        <f>COUNTIFS(Data!$H:$H,C$187,Data!$C:$C,$B200)</f>
        <v>0</v>
      </c>
      <c r="D200" s="8">
        <f>COUNTIFS(Data!$H:$H,D$187,Data!$C:$C,$B200)</f>
        <v>0</v>
      </c>
      <c r="E200" s="8">
        <f>COUNTIFS(Data!$H:$H,E$187,Data!$C:$C,$B200)</f>
        <v>0</v>
      </c>
      <c r="F200" s="8">
        <f>COUNTIFS(Data!$H:$H,F$187,Data!$C:$C,$B200)</f>
        <v>0</v>
      </c>
      <c r="G200" s="8">
        <f>COUNTIFS(Data!$H:$H,G$187,Data!$C:$C,$B200)</f>
        <v>0</v>
      </c>
      <c r="H200" s="8">
        <f>COUNTIFS(Data!$H:$H,H$187,Data!$C:$C,$B200)</f>
        <v>0</v>
      </c>
      <c r="I200" s="8">
        <f>COUNTIFS(Data!$H:$H,I$187,Data!$C:$C,$B200)</f>
        <v>0</v>
      </c>
      <c r="J200" s="8">
        <f>COUNTIFS(Data!$H:$H,J$187,Data!$C:$C,$B200)</f>
        <v>0</v>
      </c>
      <c r="K200" s="8">
        <f>COUNTIFS(Data!$H:$H,K$187,Data!$C:$C,$B200)</f>
        <v>0</v>
      </c>
      <c r="L200" s="8">
        <f>COUNTIFS(Data!$H:$H,L$187,Data!$C:$C,$B200)</f>
        <v>0</v>
      </c>
      <c r="M200" s="8">
        <f>COUNTIFS(Data!$H:$H,M$187,Data!$C:$C,$B200)</f>
        <v>0</v>
      </c>
      <c r="N200" s="26">
        <f>COUNTIFS(Data!$H:$H,N$187,Data!$C:$C,$B200)</f>
        <v>0</v>
      </c>
      <c r="O200" s="13">
        <f t="shared" si="7"/>
        <v>0</v>
      </c>
    </row>
    <row r="201" spans="1:15" ht="19" customHeight="1" x14ac:dyDescent="0.35">
      <c r="A201" s="16"/>
      <c r="B201" s="12" t="s">
        <v>571</v>
      </c>
      <c r="C201" s="20">
        <f>COUNTIFS(Data!$H:$H,C$187,Data!$C:$C,$B201)</f>
        <v>0</v>
      </c>
      <c r="D201" s="8">
        <f>COUNTIFS(Data!$H:$H,D$187,Data!$C:$C,$B201)</f>
        <v>0</v>
      </c>
      <c r="E201" s="8">
        <f>COUNTIFS(Data!$H:$H,E$187,Data!$C:$C,$B201)</f>
        <v>0</v>
      </c>
      <c r="F201" s="8">
        <f>COUNTIFS(Data!$H:$H,F$187,Data!$C:$C,$B201)</f>
        <v>0</v>
      </c>
      <c r="G201" s="8">
        <f>COUNTIFS(Data!$H:$H,G$187,Data!$C:$C,$B201)</f>
        <v>0</v>
      </c>
      <c r="H201" s="8">
        <f>COUNTIFS(Data!$H:$H,H$187,Data!$C:$C,$B201)</f>
        <v>0</v>
      </c>
      <c r="I201" s="8">
        <f>COUNTIFS(Data!$H:$H,I$187,Data!$C:$C,$B201)</f>
        <v>0</v>
      </c>
      <c r="J201" s="8">
        <f>COUNTIFS(Data!$H:$H,J$187,Data!$C:$C,$B201)</f>
        <v>0</v>
      </c>
      <c r="K201" s="8">
        <f>COUNTIFS(Data!$H:$H,K$187,Data!$C:$C,$B201)</f>
        <v>0</v>
      </c>
      <c r="L201" s="8">
        <f>COUNTIFS(Data!$H:$H,L$187,Data!$C:$C,$B201)</f>
        <v>0</v>
      </c>
      <c r="M201" s="8">
        <f>COUNTIFS(Data!$H:$H,M$187,Data!$C:$C,$B201)</f>
        <v>0</v>
      </c>
      <c r="N201" s="26">
        <f>COUNTIFS(Data!$H:$H,N$187,Data!$C:$C,$B201)</f>
        <v>0</v>
      </c>
      <c r="O201" s="13">
        <f t="shared" si="7"/>
        <v>0</v>
      </c>
    </row>
    <row r="202" spans="1:15" ht="19" customHeight="1" x14ac:dyDescent="0.35">
      <c r="A202" s="16"/>
      <c r="B202" s="12" t="s">
        <v>203</v>
      </c>
      <c r="C202" s="20">
        <f>COUNTIFS(Data!$H:$H,C$187,Data!$C:$C,$B202)</f>
        <v>0</v>
      </c>
      <c r="D202" s="8">
        <f>COUNTIFS(Data!$H:$H,D$187,Data!$C:$C,$B202)</f>
        <v>0</v>
      </c>
      <c r="E202" s="8">
        <f>COUNTIFS(Data!$H:$H,E$187,Data!$C:$C,$B202)</f>
        <v>0</v>
      </c>
      <c r="F202" s="8">
        <f>COUNTIFS(Data!$H:$H,F$187,Data!$C:$C,$B202)</f>
        <v>0</v>
      </c>
      <c r="G202" s="8">
        <f>COUNTIFS(Data!$H:$H,G$187,Data!$C:$C,$B202)</f>
        <v>0</v>
      </c>
      <c r="H202" s="8">
        <f>COUNTIFS(Data!$H:$H,H$187,Data!$C:$C,$B202)</f>
        <v>2</v>
      </c>
      <c r="I202" s="8">
        <f>COUNTIFS(Data!$H:$H,I$187,Data!$C:$C,$B202)</f>
        <v>0</v>
      </c>
      <c r="J202" s="8">
        <f>COUNTIFS(Data!$H:$H,J$187,Data!$C:$C,$B202)</f>
        <v>0</v>
      </c>
      <c r="K202" s="8">
        <f>COUNTIFS(Data!$H:$H,K$187,Data!$C:$C,$B202)</f>
        <v>0</v>
      </c>
      <c r="L202" s="8">
        <f>COUNTIFS(Data!$H:$H,L$187,Data!$C:$C,$B202)</f>
        <v>1</v>
      </c>
      <c r="M202" s="8">
        <f>COUNTIFS(Data!$H:$H,M$187,Data!$C:$C,$B202)</f>
        <v>0</v>
      </c>
      <c r="N202" s="26">
        <f>COUNTIFS(Data!$H:$H,N$187,Data!$C:$C,$B202)</f>
        <v>0</v>
      </c>
      <c r="O202" s="13">
        <f t="shared" si="7"/>
        <v>3</v>
      </c>
    </row>
    <row r="203" spans="1:15" ht="19" customHeight="1" x14ac:dyDescent="0.35">
      <c r="A203" s="16"/>
      <c r="B203" s="12" t="s">
        <v>274</v>
      </c>
      <c r="C203" s="20">
        <f>COUNTIFS(Data!$H:$H,C$187,Data!$C:$C,$B203)</f>
        <v>0</v>
      </c>
      <c r="D203" s="8">
        <f>COUNTIFS(Data!$H:$H,D$187,Data!$C:$C,$B203)</f>
        <v>0</v>
      </c>
      <c r="E203" s="8">
        <f>COUNTIFS(Data!$H:$H,E$187,Data!$C:$C,$B203)</f>
        <v>1</v>
      </c>
      <c r="F203" s="8">
        <f>COUNTIFS(Data!$H:$H,F$187,Data!$C:$C,$B203)</f>
        <v>0</v>
      </c>
      <c r="G203" s="8">
        <f>COUNTIFS(Data!$H:$H,G$187,Data!$C:$C,$B203)</f>
        <v>0</v>
      </c>
      <c r="H203" s="8">
        <f>COUNTIFS(Data!$H:$H,H$187,Data!$C:$C,$B203)</f>
        <v>2</v>
      </c>
      <c r="I203" s="8">
        <f>COUNTIFS(Data!$H:$H,I$187,Data!$C:$C,$B203)</f>
        <v>0</v>
      </c>
      <c r="J203" s="8">
        <f>COUNTIFS(Data!$H:$H,J$187,Data!$C:$C,$B203)</f>
        <v>0</v>
      </c>
      <c r="K203" s="8">
        <f>COUNTIFS(Data!$H:$H,K$187,Data!$C:$C,$B203)</f>
        <v>0</v>
      </c>
      <c r="L203" s="8">
        <f>COUNTIFS(Data!$H:$H,L$187,Data!$C:$C,$B203)</f>
        <v>0</v>
      </c>
      <c r="M203" s="8">
        <f>COUNTIFS(Data!$H:$H,M$187,Data!$C:$C,$B203)</f>
        <v>0</v>
      </c>
      <c r="N203" s="26">
        <f>COUNTIFS(Data!$H:$H,N$187,Data!$C:$C,$B203)</f>
        <v>0</v>
      </c>
      <c r="O203" s="13">
        <f t="shared" si="7"/>
        <v>3</v>
      </c>
    </row>
    <row r="204" spans="1:15" ht="19" customHeight="1" x14ac:dyDescent="0.35">
      <c r="A204" s="16"/>
      <c r="B204" s="12" t="s">
        <v>59</v>
      </c>
      <c r="C204" s="20">
        <f>COUNTIFS(Data!$H:$H,C$187,Data!$C:$C,$B204)</f>
        <v>1</v>
      </c>
      <c r="D204" s="8">
        <f>COUNTIFS(Data!$H:$H,D$187,Data!$C:$C,$B204)</f>
        <v>0</v>
      </c>
      <c r="E204" s="8">
        <f>COUNTIFS(Data!$H:$H,E$187,Data!$C:$C,$B204)</f>
        <v>6</v>
      </c>
      <c r="F204" s="8">
        <f>COUNTIFS(Data!$H:$H,F$187,Data!$C:$C,$B204)</f>
        <v>1</v>
      </c>
      <c r="G204" s="8">
        <f>COUNTIFS(Data!$H:$H,G$187,Data!$C:$C,$B204)</f>
        <v>0</v>
      </c>
      <c r="H204" s="8">
        <f>COUNTIFS(Data!$H:$H,H$187,Data!$C:$C,$B204)</f>
        <v>2</v>
      </c>
      <c r="I204" s="8">
        <f>COUNTIFS(Data!$H:$H,I$187,Data!$C:$C,$B204)</f>
        <v>0</v>
      </c>
      <c r="J204" s="8">
        <f>COUNTIFS(Data!$H:$H,J$187,Data!$C:$C,$B204)</f>
        <v>0</v>
      </c>
      <c r="K204" s="8">
        <f>COUNTIFS(Data!$H:$H,K$187,Data!$C:$C,$B204)</f>
        <v>0</v>
      </c>
      <c r="L204" s="8">
        <f>COUNTIFS(Data!$H:$H,L$187,Data!$C:$C,$B204)</f>
        <v>1</v>
      </c>
      <c r="M204" s="8">
        <f>COUNTIFS(Data!$H:$H,M$187,Data!$C:$C,$B204)</f>
        <v>0</v>
      </c>
      <c r="N204" s="26">
        <f>COUNTIFS(Data!$H:$H,N$187,Data!$C:$C,$B204)</f>
        <v>0</v>
      </c>
      <c r="O204" s="13">
        <f t="shared" si="7"/>
        <v>11</v>
      </c>
    </row>
    <row r="205" spans="1:15" ht="19" customHeight="1" x14ac:dyDescent="0.35">
      <c r="A205" s="16"/>
      <c r="B205" s="12" t="s">
        <v>528</v>
      </c>
      <c r="C205" s="20">
        <f>COUNTIFS(Data!$H:$H,C$187,Data!$C:$C,$B205)</f>
        <v>0</v>
      </c>
      <c r="D205" s="8">
        <f>COUNTIFS(Data!$H:$H,D$187,Data!$C:$C,$B205)</f>
        <v>0</v>
      </c>
      <c r="E205" s="8">
        <f>COUNTIFS(Data!$H:$H,E$187,Data!$C:$C,$B205)</f>
        <v>0</v>
      </c>
      <c r="F205" s="8">
        <f>COUNTIFS(Data!$H:$H,F$187,Data!$C:$C,$B205)</f>
        <v>0</v>
      </c>
      <c r="G205" s="8">
        <f>COUNTIFS(Data!$H:$H,G$187,Data!$C:$C,$B205)</f>
        <v>0</v>
      </c>
      <c r="H205" s="8">
        <f>COUNTIFS(Data!$H:$H,H$187,Data!$C:$C,$B205)</f>
        <v>1</v>
      </c>
      <c r="I205" s="8">
        <f>COUNTIFS(Data!$H:$H,I$187,Data!$C:$C,$B205)</f>
        <v>0</v>
      </c>
      <c r="J205" s="8">
        <f>COUNTIFS(Data!$H:$H,J$187,Data!$C:$C,$B205)</f>
        <v>0</v>
      </c>
      <c r="K205" s="8">
        <f>COUNTIFS(Data!$H:$H,K$187,Data!$C:$C,$B205)</f>
        <v>0</v>
      </c>
      <c r="L205" s="8">
        <f>COUNTIFS(Data!$H:$H,L$187,Data!$C:$C,$B205)</f>
        <v>0</v>
      </c>
      <c r="M205" s="8">
        <f>COUNTIFS(Data!$H:$H,M$187,Data!$C:$C,$B205)</f>
        <v>0</v>
      </c>
      <c r="N205" s="26">
        <f>COUNTIFS(Data!$H:$H,N$187,Data!$C:$C,$B205)</f>
        <v>0</v>
      </c>
      <c r="O205" s="13">
        <f t="shared" si="7"/>
        <v>1</v>
      </c>
    </row>
    <row r="206" spans="1:15" ht="19" customHeight="1" x14ac:dyDescent="0.35">
      <c r="A206" s="16"/>
      <c r="B206" s="12" t="s">
        <v>550</v>
      </c>
      <c r="C206" s="20">
        <f>COUNTIFS(Data!$H:$H,C$187,Data!$C:$C,$B206)</f>
        <v>0</v>
      </c>
      <c r="D206" s="8">
        <f>COUNTIFS(Data!$H:$H,D$187,Data!$C:$C,$B206)</f>
        <v>0</v>
      </c>
      <c r="E206" s="8">
        <f>COUNTIFS(Data!$H:$H,E$187,Data!$C:$C,$B206)</f>
        <v>0</v>
      </c>
      <c r="F206" s="8">
        <f>COUNTIFS(Data!$H:$H,F$187,Data!$C:$C,$B206)</f>
        <v>0</v>
      </c>
      <c r="G206" s="8">
        <f>COUNTIFS(Data!$H:$H,G$187,Data!$C:$C,$B206)</f>
        <v>0</v>
      </c>
      <c r="H206" s="8">
        <f>COUNTIFS(Data!$H:$H,H$187,Data!$C:$C,$B206)</f>
        <v>0</v>
      </c>
      <c r="I206" s="8">
        <f>COUNTIFS(Data!$H:$H,I$187,Data!$C:$C,$B206)</f>
        <v>0</v>
      </c>
      <c r="J206" s="8">
        <f>COUNTIFS(Data!$H:$H,J$187,Data!$C:$C,$B206)</f>
        <v>0</v>
      </c>
      <c r="K206" s="8">
        <f>COUNTIFS(Data!$H:$H,K$187,Data!$C:$C,$B206)</f>
        <v>0</v>
      </c>
      <c r="L206" s="8">
        <f>COUNTIFS(Data!$H:$H,L$187,Data!$C:$C,$B206)</f>
        <v>0</v>
      </c>
      <c r="M206" s="8">
        <f>COUNTIFS(Data!$H:$H,M$187,Data!$C:$C,$B206)</f>
        <v>0</v>
      </c>
      <c r="N206" s="26">
        <f>COUNTIFS(Data!$H:$H,N$187,Data!$C:$C,$B206)</f>
        <v>0</v>
      </c>
      <c r="O206" s="13">
        <f t="shared" si="7"/>
        <v>0</v>
      </c>
    </row>
    <row r="207" spans="1:15" ht="19" customHeight="1" x14ac:dyDescent="0.35">
      <c r="A207" s="16"/>
      <c r="B207" s="12" t="s">
        <v>263</v>
      </c>
      <c r="C207" s="20">
        <f>COUNTIFS(Data!$H:$H,C$187,Data!$C:$C,$B207)</f>
        <v>0</v>
      </c>
      <c r="D207" s="8">
        <f>COUNTIFS(Data!$H:$H,D$187,Data!$C:$C,$B207)</f>
        <v>0</v>
      </c>
      <c r="E207" s="8">
        <f>COUNTIFS(Data!$H:$H,E$187,Data!$C:$C,$B207)</f>
        <v>1</v>
      </c>
      <c r="F207" s="8">
        <f>COUNTIFS(Data!$H:$H,F$187,Data!$C:$C,$B207)</f>
        <v>0</v>
      </c>
      <c r="G207" s="8">
        <f>COUNTIFS(Data!$H:$H,G$187,Data!$C:$C,$B207)</f>
        <v>0</v>
      </c>
      <c r="H207" s="8">
        <f>COUNTIFS(Data!$H:$H,H$187,Data!$C:$C,$B207)</f>
        <v>1</v>
      </c>
      <c r="I207" s="8">
        <f>COUNTIFS(Data!$H:$H,I$187,Data!$C:$C,$B207)</f>
        <v>0</v>
      </c>
      <c r="J207" s="8">
        <f>COUNTIFS(Data!$H:$H,J$187,Data!$C:$C,$B207)</f>
        <v>0</v>
      </c>
      <c r="K207" s="8">
        <f>COUNTIFS(Data!$H:$H,K$187,Data!$C:$C,$B207)</f>
        <v>0</v>
      </c>
      <c r="L207" s="8">
        <f>COUNTIFS(Data!$H:$H,L$187,Data!$C:$C,$B207)</f>
        <v>2</v>
      </c>
      <c r="M207" s="8">
        <f>COUNTIFS(Data!$H:$H,M$187,Data!$C:$C,$B207)</f>
        <v>0</v>
      </c>
      <c r="N207" s="26">
        <f>COUNTIFS(Data!$H:$H,N$187,Data!$C:$C,$B207)</f>
        <v>0</v>
      </c>
      <c r="O207" s="13">
        <f t="shared" si="7"/>
        <v>4</v>
      </c>
    </row>
    <row r="208" spans="1:15" ht="19" customHeight="1" x14ac:dyDescent="0.35">
      <c r="A208" s="16"/>
      <c r="B208" s="12" t="s">
        <v>471</v>
      </c>
      <c r="C208" s="20">
        <f>COUNTIFS(Data!$H:$H,C$187,Data!$C:$C,$B208)</f>
        <v>0</v>
      </c>
      <c r="D208" s="8">
        <f>COUNTIFS(Data!$H:$H,D$187,Data!$C:$C,$B208)</f>
        <v>0</v>
      </c>
      <c r="E208" s="8">
        <f>COUNTIFS(Data!$H:$H,E$187,Data!$C:$C,$B208)</f>
        <v>0</v>
      </c>
      <c r="F208" s="8">
        <f>COUNTIFS(Data!$H:$H,F$187,Data!$C:$C,$B208)</f>
        <v>1</v>
      </c>
      <c r="G208" s="8">
        <f>COUNTIFS(Data!$H:$H,G$187,Data!$C:$C,$B208)</f>
        <v>0</v>
      </c>
      <c r="H208" s="8">
        <f>COUNTIFS(Data!$H:$H,H$187,Data!$C:$C,$B208)</f>
        <v>1</v>
      </c>
      <c r="I208" s="8">
        <f>COUNTIFS(Data!$H:$H,I$187,Data!$C:$C,$B208)</f>
        <v>0</v>
      </c>
      <c r="J208" s="8">
        <f>COUNTIFS(Data!$H:$H,J$187,Data!$C:$C,$B208)</f>
        <v>0</v>
      </c>
      <c r="K208" s="8">
        <f>COUNTIFS(Data!$H:$H,K$187,Data!$C:$C,$B208)</f>
        <v>0</v>
      </c>
      <c r="L208" s="8">
        <f>COUNTIFS(Data!$H:$H,L$187,Data!$C:$C,$B208)</f>
        <v>0</v>
      </c>
      <c r="M208" s="8">
        <f>COUNTIFS(Data!$H:$H,M$187,Data!$C:$C,$B208)</f>
        <v>0</v>
      </c>
      <c r="N208" s="26">
        <f>COUNTIFS(Data!$H:$H,N$187,Data!$C:$C,$B208)</f>
        <v>0</v>
      </c>
      <c r="O208" s="13">
        <f t="shared" si="7"/>
        <v>2</v>
      </c>
    </row>
    <row r="209" spans="1:15" ht="19" customHeight="1" x14ac:dyDescent="0.35">
      <c r="A209" s="16"/>
      <c r="B209" s="12" t="s">
        <v>563</v>
      </c>
      <c r="C209" s="20">
        <f>COUNTIFS(Data!$H:$H,C$187,Data!$C:$C,$B209)</f>
        <v>0</v>
      </c>
      <c r="D209" s="8">
        <f>COUNTIFS(Data!$H:$H,D$187,Data!$C:$C,$B209)</f>
        <v>0</v>
      </c>
      <c r="E209" s="8">
        <f>COUNTIFS(Data!$H:$H,E$187,Data!$C:$C,$B209)</f>
        <v>0</v>
      </c>
      <c r="F209" s="8">
        <f>COUNTIFS(Data!$H:$H,F$187,Data!$C:$C,$B209)</f>
        <v>0</v>
      </c>
      <c r="G209" s="8">
        <f>COUNTIFS(Data!$H:$H,G$187,Data!$C:$C,$B209)</f>
        <v>0</v>
      </c>
      <c r="H209" s="8">
        <f>COUNTIFS(Data!$H:$H,H$187,Data!$C:$C,$B209)</f>
        <v>0</v>
      </c>
      <c r="I209" s="8">
        <f>COUNTIFS(Data!$H:$H,I$187,Data!$C:$C,$B209)</f>
        <v>0</v>
      </c>
      <c r="J209" s="8">
        <f>COUNTIFS(Data!$H:$H,J$187,Data!$C:$C,$B209)</f>
        <v>0</v>
      </c>
      <c r="K209" s="8">
        <f>COUNTIFS(Data!$H:$H,K$187,Data!$C:$C,$B209)</f>
        <v>0</v>
      </c>
      <c r="L209" s="8">
        <f>COUNTIFS(Data!$H:$H,L$187,Data!$C:$C,$B209)</f>
        <v>0</v>
      </c>
      <c r="M209" s="8">
        <f>COUNTIFS(Data!$H:$H,M$187,Data!$C:$C,$B209)</f>
        <v>0</v>
      </c>
      <c r="N209" s="26">
        <f>COUNTIFS(Data!$H:$H,N$187,Data!$C:$C,$B209)</f>
        <v>0</v>
      </c>
      <c r="O209" s="13">
        <f t="shared" si="7"/>
        <v>0</v>
      </c>
    </row>
    <row r="210" spans="1:15" ht="19" customHeight="1" x14ac:dyDescent="0.35">
      <c r="A210" s="16"/>
      <c r="B210" s="12" t="s">
        <v>558</v>
      </c>
      <c r="C210" s="20">
        <f>COUNTIFS(Data!$H:$H,C$187,Data!$C:$C,$B210)</f>
        <v>0</v>
      </c>
      <c r="D210" s="8">
        <f>COUNTIFS(Data!$H:$H,D$187,Data!$C:$C,$B210)</f>
        <v>0</v>
      </c>
      <c r="E210" s="8">
        <f>COUNTIFS(Data!$H:$H,E$187,Data!$C:$C,$B210)</f>
        <v>0</v>
      </c>
      <c r="F210" s="8">
        <f>COUNTIFS(Data!$H:$H,F$187,Data!$C:$C,$B210)</f>
        <v>0</v>
      </c>
      <c r="G210" s="8">
        <f>COUNTIFS(Data!$H:$H,G$187,Data!$C:$C,$B210)</f>
        <v>0</v>
      </c>
      <c r="H210" s="8">
        <f>COUNTIFS(Data!$H:$H,H$187,Data!$C:$C,$B210)</f>
        <v>0</v>
      </c>
      <c r="I210" s="8">
        <f>COUNTIFS(Data!$H:$H,I$187,Data!$C:$C,$B210)</f>
        <v>0</v>
      </c>
      <c r="J210" s="8">
        <f>COUNTIFS(Data!$H:$H,J$187,Data!$C:$C,$B210)</f>
        <v>0</v>
      </c>
      <c r="K210" s="8">
        <f>COUNTIFS(Data!$H:$H,K$187,Data!$C:$C,$B210)</f>
        <v>0</v>
      </c>
      <c r="L210" s="8">
        <f>COUNTIFS(Data!$H:$H,L$187,Data!$C:$C,$B210)</f>
        <v>0</v>
      </c>
      <c r="M210" s="8">
        <f>COUNTIFS(Data!$H:$H,M$187,Data!$C:$C,$B210)</f>
        <v>0</v>
      </c>
      <c r="N210" s="26">
        <f>COUNTIFS(Data!$H:$H,N$187,Data!$C:$C,$B210)</f>
        <v>0</v>
      </c>
      <c r="O210" s="13">
        <f t="shared" si="7"/>
        <v>0</v>
      </c>
    </row>
    <row r="211" spans="1:15" ht="19" customHeight="1" x14ac:dyDescent="0.35">
      <c r="A211" s="16"/>
      <c r="B211" s="12" t="s">
        <v>572</v>
      </c>
      <c r="C211" s="20">
        <f>COUNTIFS(Data!$H:$H,C$187,Data!$C:$C,$B211)</f>
        <v>0</v>
      </c>
      <c r="D211" s="8">
        <f>COUNTIFS(Data!$H:$H,D$187,Data!$C:$C,$B211)</f>
        <v>0</v>
      </c>
      <c r="E211" s="8">
        <f>COUNTIFS(Data!$H:$H,E$187,Data!$C:$C,$B211)</f>
        <v>0</v>
      </c>
      <c r="F211" s="8">
        <f>COUNTIFS(Data!$H:$H,F$187,Data!$C:$C,$B211)</f>
        <v>0</v>
      </c>
      <c r="G211" s="8">
        <f>COUNTIFS(Data!$H:$H,G$187,Data!$C:$C,$B211)</f>
        <v>0</v>
      </c>
      <c r="H211" s="8">
        <f>COUNTIFS(Data!$H:$H,H$187,Data!$C:$C,$B211)</f>
        <v>0</v>
      </c>
      <c r="I211" s="8">
        <f>COUNTIFS(Data!$H:$H,I$187,Data!$C:$C,$B211)</f>
        <v>0</v>
      </c>
      <c r="J211" s="8">
        <f>COUNTIFS(Data!$H:$H,J$187,Data!$C:$C,$B211)</f>
        <v>0</v>
      </c>
      <c r="K211" s="8">
        <f>COUNTIFS(Data!$H:$H,K$187,Data!$C:$C,$B211)</f>
        <v>0</v>
      </c>
      <c r="L211" s="8">
        <f>COUNTIFS(Data!$H:$H,L$187,Data!$C:$C,$B211)</f>
        <v>0</v>
      </c>
      <c r="M211" s="8">
        <f>COUNTIFS(Data!$H:$H,M$187,Data!$C:$C,$B211)</f>
        <v>0</v>
      </c>
      <c r="N211" s="26">
        <f>COUNTIFS(Data!$H:$H,N$187,Data!$C:$C,$B211)</f>
        <v>0</v>
      </c>
      <c r="O211" s="13">
        <f t="shared" si="7"/>
        <v>0</v>
      </c>
    </row>
    <row r="212" spans="1:15" ht="19" customHeight="1" x14ac:dyDescent="0.35">
      <c r="A212" s="16"/>
      <c r="B212" s="12" t="s">
        <v>556</v>
      </c>
      <c r="C212" s="20">
        <f>COUNTIFS(Data!$H:$H,C$187,Data!$C:$C,$B212)</f>
        <v>0</v>
      </c>
      <c r="D212" s="8">
        <f>COUNTIFS(Data!$H:$H,D$187,Data!$C:$C,$B212)</f>
        <v>0</v>
      </c>
      <c r="E212" s="8">
        <f>COUNTIFS(Data!$H:$H,E$187,Data!$C:$C,$B212)</f>
        <v>0</v>
      </c>
      <c r="F212" s="8">
        <f>COUNTIFS(Data!$H:$H,F$187,Data!$C:$C,$B212)</f>
        <v>0</v>
      </c>
      <c r="G212" s="8">
        <f>COUNTIFS(Data!$H:$H,G$187,Data!$C:$C,$B212)</f>
        <v>0</v>
      </c>
      <c r="H212" s="8">
        <f>COUNTIFS(Data!$H:$H,H$187,Data!$C:$C,$B212)</f>
        <v>0</v>
      </c>
      <c r="I212" s="8">
        <f>COUNTIFS(Data!$H:$H,I$187,Data!$C:$C,$B212)</f>
        <v>0</v>
      </c>
      <c r="J212" s="8">
        <f>COUNTIFS(Data!$H:$H,J$187,Data!$C:$C,$B212)</f>
        <v>0</v>
      </c>
      <c r="K212" s="8">
        <f>COUNTIFS(Data!$H:$H,K$187,Data!$C:$C,$B212)</f>
        <v>0</v>
      </c>
      <c r="L212" s="8">
        <f>COUNTIFS(Data!$H:$H,L$187,Data!$C:$C,$B212)</f>
        <v>0</v>
      </c>
      <c r="M212" s="8">
        <f>COUNTIFS(Data!$H:$H,M$187,Data!$C:$C,$B212)</f>
        <v>0</v>
      </c>
      <c r="N212" s="26">
        <f>COUNTIFS(Data!$H:$H,N$187,Data!$C:$C,$B212)</f>
        <v>0</v>
      </c>
      <c r="O212" s="13">
        <f t="shared" si="7"/>
        <v>0</v>
      </c>
    </row>
    <row r="213" spans="1:15" ht="19" customHeight="1" x14ac:dyDescent="0.35">
      <c r="A213" s="16"/>
      <c r="B213" s="12" t="s">
        <v>604</v>
      </c>
      <c r="C213" s="20">
        <f>COUNTIFS(Data!$H:$H,C$187,Data!$C:$C,$B213)</f>
        <v>0</v>
      </c>
      <c r="D213" s="8">
        <f>COUNTIFS(Data!$H:$H,D$187,Data!$C:$C,$B213)</f>
        <v>0</v>
      </c>
      <c r="E213" s="8">
        <f>COUNTIFS(Data!$H:$H,E$187,Data!$C:$C,$B213)</f>
        <v>0</v>
      </c>
      <c r="F213" s="8">
        <f>COUNTIFS(Data!$H:$H,F$187,Data!$C:$C,$B213)</f>
        <v>0</v>
      </c>
      <c r="G213" s="8">
        <f>COUNTIFS(Data!$H:$H,G$187,Data!$C:$C,$B213)</f>
        <v>0</v>
      </c>
      <c r="H213" s="8">
        <f>COUNTIFS(Data!$H:$H,H$187,Data!$C:$C,$B213)</f>
        <v>0</v>
      </c>
      <c r="I213" s="8">
        <f>COUNTIFS(Data!$H:$H,I$187,Data!$C:$C,$B213)</f>
        <v>0</v>
      </c>
      <c r="J213" s="8">
        <f>COUNTIFS(Data!$H:$H,J$187,Data!$C:$C,$B213)</f>
        <v>0</v>
      </c>
      <c r="K213" s="8">
        <f>COUNTIFS(Data!$H:$H,K$187,Data!$C:$C,$B213)</f>
        <v>0</v>
      </c>
      <c r="L213" s="8">
        <f>COUNTIFS(Data!$H:$H,L$187,Data!$C:$C,$B213)</f>
        <v>0</v>
      </c>
      <c r="M213" s="8">
        <f>COUNTIFS(Data!$H:$H,M$187,Data!$C:$C,$B213)</f>
        <v>0</v>
      </c>
      <c r="N213" s="26">
        <f>COUNTIFS(Data!$H:$H,N$187,Data!$C:$C,$B213)</f>
        <v>0</v>
      </c>
      <c r="O213" s="13">
        <f t="shared" si="7"/>
        <v>0</v>
      </c>
    </row>
    <row r="214" spans="1:15" ht="19" customHeight="1" thickBot="1" x14ac:dyDescent="0.4">
      <c r="A214" s="16"/>
      <c r="B214" s="28" t="s">
        <v>605</v>
      </c>
      <c r="C214" s="29">
        <f>COUNTIFS(Data!$H:$H,C$187,Data!$C:$C,$B214)</f>
        <v>0</v>
      </c>
      <c r="D214" s="9">
        <f>COUNTIFS(Data!$H:$H,D$187,Data!$C:$C,$B214)</f>
        <v>0</v>
      </c>
      <c r="E214" s="9">
        <f>COUNTIFS(Data!$H:$H,E$187,Data!$C:$C,$B214)</f>
        <v>0</v>
      </c>
      <c r="F214" s="9">
        <f>COUNTIFS(Data!$H:$H,F$187,Data!$C:$C,$B214)</f>
        <v>0</v>
      </c>
      <c r="G214" s="9">
        <f>COUNTIFS(Data!$H:$H,G$187,Data!$C:$C,$B214)</f>
        <v>0</v>
      </c>
      <c r="H214" s="9">
        <f>COUNTIFS(Data!$H:$H,H$187,Data!$C:$C,$B214)</f>
        <v>0</v>
      </c>
      <c r="I214" s="9">
        <f>COUNTIFS(Data!$H:$H,I$187,Data!$C:$C,$B214)</f>
        <v>0</v>
      </c>
      <c r="J214" s="9">
        <f>COUNTIFS(Data!$H:$H,J$187,Data!$C:$C,$B214)</f>
        <v>0</v>
      </c>
      <c r="K214" s="9">
        <f>COUNTIFS(Data!$H:$H,K$187,Data!$C:$C,$B214)</f>
        <v>0</v>
      </c>
      <c r="L214" s="9">
        <f>COUNTIFS(Data!$H:$H,L$187,Data!$C:$C,$B214)</f>
        <v>0</v>
      </c>
      <c r="M214" s="9">
        <f>COUNTIFS(Data!$H:$H,M$187,Data!$C:$C,$B214)</f>
        <v>0</v>
      </c>
      <c r="N214" s="30">
        <f>COUNTIFS(Data!$H:$H,N$187,Data!$C:$C,$B214)</f>
        <v>0</v>
      </c>
      <c r="O214" s="31">
        <f t="shared" si="7"/>
        <v>0</v>
      </c>
    </row>
    <row r="215" spans="1:15" ht="25" customHeight="1" thickBot="1" x14ac:dyDescent="0.4">
      <c r="A215" s="16"/>
      <c r="B215" s="84" t="s">
        <v>575</v>
      </c>
      <c r="C215" s="83">
        <f t="shared" ref="C215:N215" si="8">SUM(C188:C214)</f>
        <v>5</v>
      </c>
      <c r="D215" s="83">
        <f t="shared" si="8"/>
        <v>0</v>
      </c>
      <c r="E215" s="83">
        <f t="shared" si="8"/>
        <v>16</v>
      </c>
      <c r="F215" s="83">
        <f t="shared" si="8"/>
        <v>3</v>
      </c>
      <c r="G215" s="83">
        <f t="shared" si="8"/>
        <v>0</v>
      </c>
      <c r="H215" s="83">
        <f t="shared" si="8"/>
        <v>13</v>
      </c>
      <c r="I215" s="83">
        <f t="shared" si="8"/>
        <v>0</v>
      </c>
      <c r="J215" s="83">
        <f t="shared" si="8"/>
        <v>0</v>
      </c>
      <c r="K215" s="83">
        <f t="shared" si="8"/>
        <v>0</v>
      </c>
      <c r="L215" s="83">
        <f t="shared" si="8"/>
        <v>6</v>
      </c>
      <c r="M215" s="83">
        <f t="shared" si="8"/>
        <v>0</v>
      </c>
      <c r="N215" s="83">
        <f t="shared" si="8"/>
        <v>0</v>
      </c>
      <c r="O215" s="32">
        <f t="shared" si="7"/>
        <v>43</v>
      </c>
    </row>
    <row r="216" spans="1:15" ht="25" customHeight="1" thickBot="1" x14ac:dyDescent="0.4">
      <c r="A216" s="16"/>
      <c r="B216" s="120" t="s">
        <v>576</v>
      </c>
      <c r="C216" s="121"/>
      <c r="D216" s="121"/>
      <c r="E216" s="121"/>
      <c r="F216" s="121"/>
      <c r="G216" s="121"/>
      <c r="H216" s="121"/>
      <c r="I216" s="121"/>
      <c r="J216" s="121"/>
      <c r="K216" s="121"/>
      <c r="L216" s="121"/>
      <c r="M216" s="121"/>
      <c r="N216" s="121"/>
      <c r="O216" s="122"/>
    </row>
    <row r="217" spans="1:15" ht="25" customHeight="1" thickBot="1" x14ac:dyDescent="0.4"/>
    <row r="218" spans="1:15" ht="25" customHeight="1" thickBot="1" x14ac:dyDescent="0.4">
      <c r="A218" s="15">
        <v>8</v>
      </c>
      <c r="B218" s="114" t="s">
        <v>607</v>
      </c>
      <c r="C218" s="115"/>
      <c r="D218" s="115"/>
      <c r="E218" s="115"/>
      <c r="F218" s="115"/>
      <c r="G218" s="115"/>
      <c r="H218" s="116"/>
    </row>
    <row r="219" spans="1:15" ht="25" customHeight="1" thickBot="1" x14ac:dyDescent="0.4">
      <c r="A219" s="15" t="s">
        <v>14</v>
      </c>
      <c r="B219" s="117" t="s">
        <v>584</v>
      </c>
      <c r="C219" s="118"/>
      <c r="D219" s="118"/>
      <c r="E219" s="118"/>
      <c r="F219" s="118"/>
      <c r="G219" s="118"/>
      <c r="H219" s="119"/>
    </row>
    <row r="220" spans="1:15" ht="25" customHeight="1" thickBot="1" x14ac:dyDescent="0.4">
      <c r="A220" s="16"/>
      <c r="B220" s="21"/>
      <c r="C220" s="10" t="s">
        <v>138</v>
      </c>
      <c r="D220" s="11" t="s">
        <v>87</v>
      </c>
      <c r="E220" s="11" t="s">
        <v>562</v>
      </c>
      <c r="F220" s="11" t="s">
        <v>60</v>
      </c>
      <c r="G220" s="37" t="s">
        <v>557</v>
      </c>
      <c r="H220" s="27" t="s">
        <v>575</v>
      </c>
    </row>
    <row r="221" spans="1:15" ht="25" customHeight="1" x14ac:dyDescent="0.35">
      <c r="A221" s="16"/>
      <c r="B221" s="12" t="s">
        <v>64</v>
      </c>
      <c r="C221" s="22">
        <f>COUNTIFS(Data!$D:$D,C$220,Data!$H:$H,$B221)</f>
        <v>2</v>
      </c>
      <c r="D221" s="23">
        <f>COUNTIFS(Data!$D:$D,D$220,Data!$H:$H,$B221)</f>
        <v>2</v>
      </c>
      <c r="E221" s="23">
        <f>COUNTIFS(Data!$D:$D,E$220,Data!$H:$H,$B221)</f>
        <v>0</v>
      </c>
      <c r="F221" s="23">
        <f>COUNTIFS(Data!$D:$D,F$220,Data!$H:$H,$B221)</f>
        <v>1</v>
      </c>
      <c r="G221" s="25">
        <f>COUNTIFS(Data!$D:$D,G$220,Data!$H:$H,$B221)</f>
        <v>0</v>
      </c>
      <c r="H221" s="13">
        <f t="shared" ref="H221:H233" si="9">SUM(C221:G221)</f>
        <v>5</v>
      </c>
    </row>
    <row r="222" spans="1:15" ht="25" customHeight="1" x14ac:dyDescent="0.35">
      <c r="A222" s="16"/>
      <c r="B222" s="12" t="s">
        <v>552</v>
      </c>
      <c r="C222" s="20">
        <f>COUNTIFS(Data!$D:$D,C$220,Data!$H:$H,$B222)</f>
        <v>0</v>
      </c>
      <c r="D222" s="8">
        <f>COUNTIFS(Data!$D:$D,D$220,Data!$H:$H,$B222)</f>
        <v>0</v>
      </c>
      <c r="E222" s="8">
        <f>COUNTIFS(Data!$D:$D,E$220,Data!$H:$H,$B222)</f>
        <v>0</v>
      </c>
      <c r="F222" s="8">
        <f>COUNTIFS(Data!$D:$D,F$220,Data!$H:$H,$B222)</f>
        <v>0</v>
      </c>
      <c r="G222" s="26">
        <f>COUNTIFS(Data!$D:$D,G$220,Data!$H:$H,$B222)</f>
        <v>0</v>
      </c>
      <c r="H222" s="13">
        <f t="shared" si="9"/>
        <v>0</v>
      </c>
    </row>
    <row r="223" spans="1:15" ht="25" customHeight="1" x14ac:dyDescent="0.35">
      <c r="A223" s="16"/>
      <c r="B223" s="12" t="s">
        <v>243</v>
      </c>
      <c r="C223" s="20">
        <f>COUNTIFS(Data!$D:$D,C$220,Data!$H:$H,$B223)</f>
        <v>4</v>
      </c>
      <c r="D223" s="8">
        <f>COUNTIFS(Data!$D:$D,D$220,Data!$H:$H,$B223)</f>
        <v>4</v>
      </c>
      <c r="E223" s="8">
        <f>COUNTIFS(Data!$D:$D,E$220,Data!$H:$H,$B223)</f>
        <v>0</v>
      </c>
      <c r="F223" s="8">
        <f>COUNTIFS(Data!$D:$D,F$220,Data!$H:$H,$B223)</f>
        <v>8</v>
      </c>
      <c r="G223" s="26">
        <f>COUNTIFS(Data!$D:$D,G$220,Data!$H:$H,$B223)</f>
        <v>0</v>
      </c>
      <c r="H223" s="13">
        <f t="shared" si="9"/>
        <v>16</v>
      </c>
    </row>
    <row r="224" spans="1:15" ht="25" customHeight="1" x14ac:dyDescent="0.35">
      <c r="A224" s="16"/>
      <c r="B224" s="12" t="s">
        <v>190</v>
      </c>
      <c r="C224" s="20">
        <f>COUNTIFS(Data!$D:$D,C$220,Data!$H:$H,$B224)</f>
        <v>1</v>
      </c>
      <c r="D224" s="8">
        <f>COUNTIFS(Data!$D:$D,D$220,Data!$H:$H,$B224)</f>
        <v>0</v>
      </c>
      <c r="E224" s="8">
        <f>COUNTIFS(Data!$D:$D,E$220,Data!$H:$H,$B224)</f>
        <v>0</v>
      </c>
      <c r="F224" s="8">
        <f>COUNTIFS(Data!$D:$D,F$220,Data!$H:$H,$B224)</f>
        <v>2</v>
      </c>
      <c r="G224" s="26">
        <f>COUNTIFS(Data!$D:$D,G$220,Data!$H:$H,$B224)</f>
        <v>0</v>
      </c>
      <c r="H224" s="13">
        <f t="shared" si="9"/>
        <v>3</v>
      </c>
    </row>
    <row r="225" spans="1:8" ht="25" customHeight="1" x14ac:dyDescent="0.35">
      <c r="A225" s="16"/>
      <c r="B225" s="12" t="s">
        <v>567</v>
      </c>
      <c r="C225" s="20">
        <f>COUNTIFS(Data!$D:$D,C$220,Data!$H:$H,$B225)</f>
        <v>0</v>
      </c>
      <c r="D225" s="8">
        <f>COUNTIFS(Data!$D:$D,D$220,Data!$H:$H,$B225)</f>
        <v>0</v>
      </c>
      <c r="E225" s="8">
        <f>COUNTIFS(Data!$D:$D,E$220,Data!$H:$H,$B225)</f>
        <v>0</v>
      </c>
      <c r="F225" s="8">
        <f>COUNTIFS(Data!$D:$D,F$220,Data!$H:$H,$B225)</f>
        <v>0</v>
      </c>
      <c r="G225" s="26">
        <f>COUNTIFS(Data!$D:$D,G$220,Data!$H:$H,$B225)</f>
        <v>0</v>
      </c>
      <c r="H225" s="13">
        <f t="shared" si="9"/>
        <v>0</v>
      </c>
    </row>
    <row r="226" spans="1:8" ht="25" customHeight="1" x14ac:dyDescent="0.35">
      <c r="A226" s="16"/>
      <c r="B226" s="12" t="s">
        <v>91</v>
      </c>
      <c r="C226" s="20">
        <f>COUNTIFS(Data!$D:$D,C$220,Data!$H:$H,$B226)</f>
        <v>0</v>
      </c>
      <c r="D226" s="8">
        <f>COUNTIFS(Data!$D:$D,D$220,Data!$H:$H,$B226)</f>
        <v>4</v>
      </c>
      <c r="E226" s="8">
        <f>COUNTIFS(Data!$D:$D,E$220,Data!$H:$H,$B226)</f>
        <v>0</v>
      </c>
      <c r="F226" s="8">
        <f>COUNTIFS(Data!$D:$D,F$220,Data!$H:$H,$B226)</f>
        <v>9</v>
      </c>
      <c r="G226" s="26">
        <f>COUNTIFS(Data!$D:$D,G$220,Data!$H:$H,$B226)</f>
        <v>0</v>
      </c>
      <c r="H226" s="13">
        <f t="shared" si="9"/>
        <v>13</v>
      </c>
    </row>
    <row r="227" spans="1:8" ht="25" customHeight="1" x14ac:dyDescent="0.35">
      <c r="A227" s="16"/>
      <c r="B227" s="12" t="s">
        <v>568</v>
      </c>
      <c r="C227" s="20">
        <f>COUNTIFS(Data!$D:$D,C$220,Data!$H:$H,$B227)</f>
        <v>0</v>
      </c>
      <c r="D227" s="8">
        <f>COUNTIFS(Data!$D:$D,D$220,Data!$H:$H,$B227)</f>
        <v>0</v>
      </c>
      <c r="E227" s="8">
        <f>COUNTIFS(Data!$D:$D,E$220,Data!$H:$H,$B227)</f>
        <v>0</v>
      </c>
      <c r="F227" s="8">
        <f>COUNTIFS(Data!$D:$D,F$220,Data!$H:$H,$B227)</f>
        <v>0</v>
      </c>
      <c r="G227" s="26">
        <f>COUNTIFS(Data!$D:$D,G$220,Data!$H:$H,$B227)</f>
        <v>0</v>
      </c>
      <c r="H227" s="13">
        <f t="shared" si="9"/>
        <v>0</v>
      </c>
    </row>
    <row r="228" spans="1:8" ht="25" customHeight="1" x14ac:dyDescent="0.35">
      <c r="A228" s="16"/>
      <c r="B228" s="12" t="s">
        <v>549</v>
      </c>
      <c r="C228" s="20">
        <f>COUNTIFS(Data!$D:$D,C$220,Data!$H:$H,$B228)</f>
        <v>0</v>
      </c>
      <c r="D228" s="8">
        <f>COUNTIFS(Data!$D:$D,D$220,Data!$H:$H,$B228)</f>
        <v>0</v>
      </c>
      <c r="E228" s="8">
        <f>COUNTIFS(Data!$D:$D,E$220,Data!$H:$H,$B228)</f>
        <v>0</v>
      </c>
      <c r="F228" s="8">
        <f>COUNTIFS(Data!$D:$D,F$220,Data!$H:$H,$B228)</f>
        <v>0</v>
      </c>
      <c r="G228" s="26">
        <f>COUNTIFS(Data!$D:$D,G$220,Data!$H:$H,$B228)</f>
        <v>0</v>
      </c>
      <c r="H228" s="13">
        <f t="shared" si="9"/>
        <v>0</v>
      </c>
    </row>
    <row r="229" spans="1:8" ht="25" customHeight="1" x14ac:dyDescent="0.35">
      <c r="A229" s="16"/>
      <c r="B229" s="12" t="s">
        <v>574</v>
      </c>
      <c r="C229" s="20">
        <f>COUNTIFS(Data!$D:$D,C$220,Data!$H:$H,$B229)</f>
        <v>0</v>
      </c>
      <c r="D229" s="8">
        <f>COUNTIFS(Data!$D:$D,D$220,Data!$H:$H,$B229)</f>
        <v>0</v>
      </c>
      <c r="E229" s="8">
        <f>COUNTIFS(Data!$D:$D,E$220,Data!$H:$H,$B229)</f>
        <v>0</v>
      </c>
      <c r="F229" s="8">
        <f>COUNTIFS(Data!$D:$D,F$220,Data!$H:$H,$B229)</f>
        <v>0</v>
      </c>
      <c r="G229" s="26">
        <f>COUNTIFS(Data!$D:$D,G$220,Data!$H:$H,$B229)</f>
        <v>0</v>
      </c>
      <c r="H229" s="13">
        <f t="shared" si="9"/>
        <v>0</v>
      </c>
    </row>
    <row r="230" spans="1:8" ht="25" customHeight="1" x14ac:dyDescent="0.35">
      <c r="A230" s="16"/>
      <c r="B230" s="12" t="s">
        <v>155</v>
      </c>
      <c r="C230" s="20">
        <f>COUNTIFS(Data!$D:$D,C$220,Data!$H:$H,$B230)</f>
        <v>1</v>
      </c>
      <c r="D230" s="8">
        <f>COUNTIFS(Data!$D:$D,D$220,Data!$H:$H,$B230)</f>
        <v>1</v>
      </c>
      <c r="E230" s="8">
        <f>COUNTIFS(Data!$D:$D,E$220,Data!$H:$H,$B230)</f>
        <v>0</v>
      </c>
      <c r="F230" s="8">
        <f>COUNTIFS(Data!$D:$D,F$220,Data!$H:$H,$B230)</f>
        <v>4</v>
      </c>
      <c r="G230" s="26">
        <f>COUNTIFS(Data!$D:$D,G$220,Data!$H:$H,$B230)</f>
        <v>0</v>
      </c>
      <c r="H230" s="13">
        <f t="shared" si="9"/>
        <v>6</v>
      </c>
    </row>
    <row r="231" spans="1:8" ht="25" customHeight="1" x14ac:dyDescent="0.35">
      <c r="A231" s="16"/>
      <c r="B231" s="12" t="s">
        <v>565</v>
      </c>
      <c r="C231" s="20">
        <f>COUNTIFS(Data!$D:$D,C$220,Data!$H:$H,$B231)</f>
        <v>0</v>
      </c>
      <c r="D231" s="8">
        <f>COUNTIFS(Data!$D:$D,D$220,Data!$H:$H,$B231)</f>
        <v>0</v>
      </c>
      <c r="E231" s="8">
        <f>COUNTIFS(Data!$D:$D,E$220,Data!$H:$H,$B231)</f>
        <v>0</v>
      </c>
      <c r="F231" s="8">
        <f>COUNTIFS(Data!$D:$D,F$220,Data!$H:$H,$B231)</f>
        <v>0</v>
      </c>
      <c r="G231" s="26">
        <f>COUNTIFS(Data!$D:$D,G$220,Data!$H:$H,$B231)</f>
        <v>0</v>
      </c>
      <c r="H231" s="13">
        <f t="shared" si="9"/>
        <v>0</v>
      </c>
    </row>
    <row r="232" spans="1:8" ht="25" customHeight="1" thickBot="1" x14ac:dyDescent="0.4">
      <c r="A232" s="16"/>
      <c r="B232" s="28" t="s">
        <v>555</v>
      </c>
      <c r="C232" s="29">
        <f>COUNTIFS(Data!$D:$D,C$220,Data!$H:$H,$B232)</f>
        <v>0</v>
      </c>
      <c r="D232" s="9">
        <f>COUNTIFS(Data!$D:$D,D$220,Data!$H:$H,$B232)</f>
        <v>0</v>
      </c>
      <c r="E232" s="9">
        <f>COUNTIFS(Data!$D:$D,E$220,Data!$H:$H,$B232)</f>
        <v>0</v>
      </c>
      <c r="F232" s="9">
        <f>COUNTIFS(Data!$D:$D,F$220,Data!$H:$H,$B232)</f>
        <v>0</v>
      </c>
      <c r="G232" s="30">
        <f>COUNTIFS(Data!$D:$D,G$220,Data!$H:$H,$B232)</f>
        <v>0</v>
      </c>
      <c r="H232" s="31">
        <f t="shared" si="9"/>
        <v>0</v>
      </c>
    </row>
    <row r="233" spans="1:8" ht="25" customHeight="1" thickBot="1" x14ac:dyDescent="0.4">
      <c r="A233" s="16"/>
      <c r="B233" s="84" t="s">
        <v>575</v>
      </c>
      <c r="C233" s="83">
        <f>SUM(C221:C232)</f>
        <v>8</v>
      </c>
      <c r="D233" s="83">
        <f>SUM(D221:D232)</f>
        <v>11</v>
      </c>
      <c r="E233" s="83">
        <f>SUM(E221:E232)</f>
        <v>0</v>
      </c>
      <c r="F233" s="83">
        <f>SUM(F221:F232)</f>
        <v>24</v>
      </c>
      <c r="G233" s="83">
        <f>SUM(G221:G232)</f>
        <v>0</v>
      </c>
      <c r="H233" s="32">
        <f t="shared" si="9"/>
        <v>43</v>
      </c>
    </row>
    <row r="234" spans="1:8" ht="41.25" customHeight="1" thickBot="1" x14ac:dyDescent="0.4">
      <c r="A234" s="16"/>
      <c r="B234" s="120" t="s">
        <v>576</v>
      </c>
      <c r="C234" s="121"/>
      <c r="D234" s="121"/>
      <c r="E234" s="121"/>
      <c r="F234" s="121"/>
      <c r="G234" s="121"/>
      <c r="H234" s="122"/>
    </row>
    <row r="235" spans="1:8" ht="25" customHeight="1" thickBot="1" x14ac:dyDescent="0.4"/>
    <row r="236" spans="1:8" ht="25" customHeight="1" thickBot="1" x14ac:dyDescent="0.4">
      <c r="A236" s="15">
        <v>9</v>
      </c>
      <c r="B236" s="114" t="s">
        <v>607</v>
      </c>
      <c r="C236" s="115"/>
      <c r="D236" s="115"/>
      <c r="E236" s="115"/>
      <c r="F236" s="115"/>
      <c r="G236" s="115"/>
      <c r="H236" s="116"/>
    </row>
    <row r="237" spans="1:8" ht="25" customHeight="1" thickBot="1" x14ac:dyDescent="0.4">
      <c r="A237" s="15" t="s">
        <v>14</v>
      </c>
      <c r="B237" s="117" t="s">
        <v>585</v>
      </c>
      <c r="C237" s="118"/>
      <c r="D237" s="118"/>
      <c r="E237" s="118"/>
      <c r="F237" s="118"/>
      <c r="G237" s="118"/>
      <c r="H237" s="119"/>
    </row>
    <row r="238" spans="1:8" ht="25" customHeight="1" thickBot="1" x14ac:dyDescent="0.4">
      <c r="A238" s="16"/>
      <c r="B238" s="21"/>
      <c r="C238" s="10" t="s">
        <v>138</v>
      </c>
      <c r="D238" s="11" t="s">
        <v>87</v>
      </c>
      <c r="E238" s="11" t="s">
        <v>562</v>
      </c>
      <c r="F238" s="11" t="s">
        <v>60</v>
      </c>
      <c r="G238" s="37" t="s">
        <v>557</v>
      </c>
      <c r="H238" s="27" t="s">
        <v>575</v>
      </c>
    </row>
    <row r="239" spans="1:8" ht="25" customHeight="1" x14ac:dyDescent="0.35">
      <c r="A239" s="16"/>
      <c r="B239" s="12" t="s">
        <v>70</v>
      </c>
      <c r="C239" s="22">
        <f>COUNTIFS(Data!$D:$D,C$238,Data!$N:$N,$B239)</f>
        <v>3</v>
      </c>
      <c r="D239" s="23">
        <f>COUNTIFS(Data!$D:$D,D$238,Data!$N:$N,$B239)</f>
        <v>1</v>
      </c>
      <c r="E239" s="23">
        <f>COUNTIFS(Data!$D:$D,E$238,Data!$N:$N,$B239)</f>
        <v>0</v>
      </c>
      <c r="F239" s="23">
        <f>COUNTIFS(Data!$D:$D,F$238,Data!$N:$N,$B239)</f>
        <v>4</v>
      </c>
      <c r="G239" s="25">
        <f>COUNTIFS(Data!$D:$D,G$238,Data!$N:$N,$B239)</f>
        <v>0</v>
      </c>
      <c r="H239" s="13">
        <f>SUM(C239:G239)</f>
        <v>8</v>
      </c>
    </row>
    <row r="240" spans="1:8" ht="25" customHeight="1" x14ac:dyDescent="0.35">
      <c r="A240" s="16"/>
      <c r="B240" s="12" t="s">
        <v>96</v>
      </c>
      <c r="C240" s="20">
        <f>COUNTIFS(Data!$D:$D,C$238,Data!$N:$N,$B240)</f>
        <v>5</v>
      </c>
      <c r="D240" s="8">
        <f>COUNTIFS(Data!$D:$D,D$238,Data!$N:$N,$B240)</f>
        <v>10</v>
      </c>
      <c r="E240" s="8">
        <f>COUNTIFS(Data!$D:$D,E$238,Data!$N:$N,$B240)</f>
        <v>0</v>
      </c>
      <c r="F240" s="8">
        <f>COUNTIFS(Data!$D:$D,F$238,Data!$N:$N,$B240)</f>
        <v>20</v>
      </c>
      <c r="G240" s="26">
        <f>COUNTIFS(Data!$D:$D,G$238,Data!$N:$N,$B240)</f>
        <v>0</v>
      </c>
      <c r="H240" s="13">
        <f>SUM(C240:G240)</f>
        <v>35</v>
      </c>
    </row>
    <row r="241" spans="1:8" ht="25" customHeight="1" thickBot="1" x14ac:dyDescent="0.4">
      <c r="A241" s="16"/>
      <c r="B241" s="28" t="s">
        <v>564</v>
      </c>
      <c r="C241" s="29">
        <f>COUNTIFS(Data!$D:$D,C$238,Data!$N:$N,$B241)</f>
        <v>0</v>
      </c>
      <c r="D241" s="9">
        <f>COUNTIFS(Data!$D:$D,D$238,Data!$N:$N,$B241)</f>
        <v>0</v>
      </c>
      <c r="E241" s="9">
        <f>COUNTIFS(Data!$D:$D,E$238,Data!$N:$N,$B241)</f>
        <v>0</v>
      </c>
      <c r="F241" s="9">
        <f>COUNTIFS(Data!$D:$D,F$238,Data!$N:$N,$B241)</f>
        <v>0</v>
      </c>
      <c r="G241" s="30">
        <f>COUNTIFS(Data!$D:$D,G$238,Data!$N:$N,$B241)</f>
        <v>0</v>
      </c>
      <c r="H241" s="31">
        <f>SUM(C241:G241)</f>
        <v>0</v>
      </c>
    </row>
    <row r="242" spans="1:8" ht="25" customHeight="1" thickBot="1" x14ac:dyDescent="0.4">
      <c r="A242" s="16"/>
      <c r="B242" s="84" t="s">
        <v>575</v>
      </c>
      <c r="C242" s="83">
        <f>SUM(C239:C241)</f>
        <v>8</v>
      </c>
      <c r="D242" s="83">
        <f>SUM(D239:D241)</f>
        <v>11</v>
      </c>
      <c r="E242" s="83">
        <f>SUM(E239:E241)</f>
        <v>0</v>
      </c>
      <c r="F242" s="83">
        <f>SUM(F239:F241)</f>
        <v>24</v>
      </c>
      <c r="G242" s="83">
        <f>SUM(G239:G241)</f>
        <v>0</v>
      </c>
      <c r="H242" s="32">
        <f>SUM(C242:G242)</f>
        <v>43</v>
      </c>
    </row>
    <row r="243" spans="1:8" ht="51" customHeight="1" thickBot="1" x14ac:dyDescent="0.4">
      <c r="A243" s="16"/>
      <c r="B243" s="120" t="s">
        <v>576</v>
      </c>
      <c r="C243" s="121"/>
      <c r="D243" s="121"/>
      <c r="E243" s="121"/>
      <c r="F243" s="121"/>
      <c r="G243" s="121"/>
      <c r="H243" s="122"/>
    </row>
    <row r="244" spans="1:8" ht="25" customHeight="1" thickBot="1" x14ac:dyDescent="0.4"/>
    <row r="245" spans="1:8" ht="25" customHeight="1" thickBot="1" x14ac:dyDescent="0.4">
      <c r="A245" s="15">
        <v>10</v>
      </c>
      <c r="B245" s="114" t="s">
        <v>607</v>
      </c>
      <c r="C245" s="115"/>
      <c r="D245" s="115"/>
      <c r="E245" s="115"/>
      <c r="F245" s="115"/>
      <c r="G245" s="115"/>
      <c r="H245" s="116"/>
    </row>
    <row r="246" spans="1:8" ht="25" customHeight="1" thickBot="1" x14ac:dyDescent="0.4">
      <c r="A246" s="15" t="s">
        <v>14</v>
      </c>
      <c r="B246" s="117" t="s">
        <v>586</v>
      </c>
      <c r="C246" s="118"/>
      <c r="D246" s="118"/>
      <c r="E246" s="118"/>
      <c r="F246" s="118"/>
      <c r="G246" s="118"/>
      <c r="H246" s="119"/>
    </row>
    <row r="247" spans="1:8" ht="25" customHeight="1" thickBot="1" x14ac:dyDescent="0.4">
      <c r="A247" s="16"/>
      <c r="B247" s="38"/>
      <c r="C247" s="10" t="s">
        <v>138</v>
      </c>
      <c r="D247" s="11" t="s">
        <v>87</v>
      </c>
      <c r="E247" s="11" t="s">
        <v>562</v>
      </c>
      <c r="F247" s="11" t="s">
        <v>60</v>
      </c>
      <c r="G247" s="37" t="s">
        <v>557</v>
      </c>
      <c r="H247" s="27" t="s">
        <v>575</v>
      </c>
    </row>
    <row r="248" spans="1:8" ht="25" customHeight="1" x14ac:dyDescent="0.35">
      <c r="A248" s="16"/>
      <c r="B248" s="17" t="s">
        <v>72</v>
      </c>
      <c r="C248" s="23">
        <f>COUNTIFS(Data!$D:$D,C$247,Data!$P:$P,$B248)</f>
        <v>2</v>
      </c>
      <c r="D248" s="23">
        <f>COUNTIFS(Data!$D:$D,D$247,Data!$P:$P,$B248)</f>
        <v>2</v>
      </c>
      <c r="E248" s="23">
        <f>COUNTIFS(Data!$D:$D,E$247,Data!$P:$P,$B248)</f>
        <v>0</v>
      </c>
      <c r="F248" s="23">
        <f>COUNTIFS(Data!$D:$D,F$247,Data!$P:$P,$B248)</f>
        <v>4</v>
      </c>
      <c r="G248" s="25">
        <f>COUNTIFS(Data!$D:$D,G$247,Data!$P:$P,$B248)</f>
        <v>0</v>
      </c>
      <c r="H248" s="13">
        <f t="shared" ref="H248:H253" si="10">SUM(C248:G248)</f>
        <v>8</v>
      </c>
    </row>
    <row r="249" spans="1:8" ht="25" customHeight="1" x14ac:dyDescent="0.35">
      <c r="A249" s="16"/>
      <c r="B249" s="17" t="s">
        <v>117</v>
      </c>
      <c r="C249" s="8">
        <f>COUNTIFS(Data!$D:$D,C$247,Data!$P:$P,$B249)</f>
        <v>1</v>
      </c>
      <c r="D249" s="8">
        <f>COUNTIFS(Data!$D:$D,D$247,Data!$P:$P,$B249)</f>
        <v>1</v>
      </c>
      <c r="E249" s="8">
        <f>COUNTIFS(Data!$D:$D,E$247,Data!$P:$P,$B249)</f>
        <v>0</v>
      </c>
      <c r="F249" s="8">
        <f>COUNTIFS(Data!$D:$D,F$247,Data!$P:$P,$B249)</f>
        <v>6</v>
      </c>
      <c r="G249" s="26">
        <f>COUNTIFS(Data!$D:$D,G$247,Data!$P:$P,$B249)</f>
        <v>0</v>
      </c>
      <c r="H249" s="13">
        <f t="shared" si="10"/>
        <v>8</v>
      </c>
    </row>
    <row r="250" spans="1:8" ht="25" customHeight="1" x14ac:dyDescent="0.35">
      <c r="A250" s="16"/>
      <c r="B250" s="17" t="s">
        <v>345</v>
      </c>
      <c r="C250" s="8">
        <f>COUNTIFS(Data!$D:$D,C$247,Data!$P:$P,$B250)</f>
        <v>1</v>
      </c>
      <c r="D250" s="8">
        <f>COUNTIFS(Data!$D:$D,D$247,Data!$P:$P,$B250)</f>
        <v>0</v>
      </c>
      <c r="E250" s="8">
        <f>COUNTIFS(Data!$D:$D,E$247,Data!$P:$P,$B250)</f>
        <v>0</v>
      </c>
      <c r="F250" s="8">
        <f>COUNTIFS(Data!$D:$D,F$247,Data!$P:$P,$B250)</f>
        <v>4</v>
      </c>
      <c r="G250" s="26">
        <f>COUNTIFS(Data!$D:$D,G$247,Data!$P:$P,$B250)</f>
        <v>0</v>
      </c>
      <c r="H250" s="13">
        <f t="shared" si="10"/>
        <v>5</v>
      </c>
    </row>
    <row r="251" spans="1:8" ht="25" customHeight="1" x14ac:dyDescent="0.35">
      <c r="A251" s="16"/>
      <c r="B251" s="17" t="s">
        <v>566</v>
      </c>
      <c r="C251" s="8">
        <f>COUNTIFS(Data!$D:$D,C$247,Data!$P:$P,$B251)</f>
        <v>0</v>
      </c>
      <c r="D251" s="8">
        <f>COUNTIFS(Data!$D:$D,D$247,Data!$P:$P,$B251)</f>
        <v>0</v>
      </c>
      <c r="E251" s="8">
        <f>COUNTIFS(Data!$D:$D,E$247,Data!$P:$P,$B251)</f>
        <v>0</v>
      </c>
      <c r="F251" s="8">
        <f>COUNTIFS(Data!$D:$D,F$247,Data!$P:$P,$B251)</f>
        <v>0</v>
      </c>
      <c r="G251" s="26">
        <f>COUNTIFS(Data!$D:$D,G$247,Data!$P:$P,$B251)</f>
        <v>0</v>
      </c>
      <c r="H251" s="13">
        <f t="shared" si="10"/>
        <v>0</v>
      </c>
    </row>
    <row r="252" spans="1:8" ht="25" customHeight="1" thickBot="1" x14ac:dyDescent="0.4">
      <c r="A252" s="16"/>
      <c r="B252" s="39" t="s">
        <v>97</v>
      </c>
      <c r="C252" s="9">
        <f>COUNTIFS(Data!$D:$D,C$247,Data!$P:$P,$B252)</f>
        <v>4</v>
      </c>
      <c r="D252" s="9">
        <f>COUNTIFS(Data!$D:$D,D$247,Data!$P:$P,$B252)</f>
        <v>8</v>
      </c>
      <c r="E252" s="9">
        <f>COUNTIFS(Data!$D:$D,E$247,Data!$P:$P,$B252)</f>
        <v>0</v>
      </c>
      <c r="F252" s="9">
        <f>COUNTIFS(Data!$D:$D,F$247,Data!$P:$P,$B252)</f>
        <v>10</v>
      </c>
      <c r="G252" s="30">
        <f>COUNTIFS(Data!$D:$D,G$247,Data!$P:$P,$B252)</f>
        <v>0</v>
      </c>
      <c r="H252" s="31">
        <f t="shared" si="10"/>
        <v>22</v>
      </c>
    </row>
    <row r="253" spans="1:8" ht="25" customHeight="1" thickBot="1" x14ac:dyDescent="0.4">
      <c r="A253" s="16"/>
      <c r="B253" s="84" t="s">
        <v>575</v>
      </c>
      <c r="C253" s="83">
        <f>SUM(C248:C252)</f>
        <v>8</v>
      </c>
      <c r="D253" s="83">
        <f>SUM(D248:D252)</f>
        <v>11</v>
      </c>
      <c r="E253" s="83">
        <f>SUM(E248:E252)</f>
        <v>0</v>
      </c>
      <c r="F253" s="83">
        <f>SUM(F248:F252)</f>
        <v>24</v>
      </c>
      <c r="G253" s="83">
        <f>SUM(G248:G252)</f>
        <v>0</v>
      </c>
      <c r="H253" s="32">
        <f t="shared" si="10"/>
        <v>43</v>
      </c>
    </row>
    <row r="254" spans="1:8" ht="51.75" customHeight="1" thickBot="1" x14ac:dyDescent="0.4">
      <c r="A254" s="16"/>
      <c r="B254" s="120" t="s">
        <v>576</v>
      </c>
      <c r="C254" s="121"/>
      <c r="D254" s="121"/>
      <c r="E254" s="121"/>
      <c r="F254" s="121"/>
      <c r="G254" s="121"/>
      <c r="H254" s="122"/>
    </row>
    <row r="255" spans="1:8" ht="25" customHeight="1" thickBot="1" x14ac:dyDescent="0.4"/>
    <row r="256" spans="1:8" ht="25" customHeight="1" thickBot="1" x14ac:dyDescent="0.4">
      <c r="A256" s="15">
        <v>11</v>
      </c>
      <c r="B256" s="114" t="s">
        <v>607</v>
      </c>
      <c r="C256" s="115"/>
      <c r="D256" s="115"/>
      <c r="E256" s="115"/>
      <c r="F256" s="115"/>
      <c r="G256" s="115"/>
      <c r="H256" s="116"/>
    </row>
    <row r="257" spans="1:8" ht="25" customHeight="1" thickBot="1" x14ac:dyDescent="0.4">
      <c r="A257" s="15" t="s">
        <v>14</v>
      </c>
      <c r="B257" s="117" t="s">
        <v>587</v>
      </c>
      <c r="C257" s="118"/>
      <c r="D257" s="118"/>
      <c r="E257" s="118"/>
      <c r="F257" s="118"/>
      <c r="G257" s="118"/>
      <c r="H257" s="119"/>
    </row>
    <row r="258" spans="1:8" ht="25" customHeight="1" thickBot="1" x14ac:dyDescent="0.4">
      <c r="A258" s="16"/>
      <c r="B258" s="21"/>
      <c r="C258" s="10" t="s">
        <v>138</v>
      </c>
      <c r="D258" s="11" t="s">
        <v>87</v>
      </c>
      <c r="E258" s="11" t="s">
        <v>562</v>
      </c>
      <c r="F258" s="11" t="s">
        <v>60</v>
      </c>
      <c r="G258" s="37" t="s">
        <v>557</v>
      </c>
      <c r="H258" s="27" t="s">
        <v>575</v>
      </c>
    </row>
    <row r="259" spans="1:8" ht="25" customHeight="1" x14ac:dyDescent="0.35">
      <c r="A259" s="16"/>
      <c r="B259" s="12" t="s">
        <v>74</v>
      </c>
      <c r="C259" s="22">
        <f>COUNTIFS(Data!$D:$D,C$258,Data!$T:$T,$B259)</f>
        <v>7</v>
      </c>
      <c r="D259" s="23">
        <f>COUNTIFS(Data!$D:$D,D$258,Data!$T:$T,$B259)</f>
        <v>9</v>
      </c>
      <c r="E259" s="23">
        <f>COUNTIFS(Data!$D:$D,E$258,Data!$T:$T,$B259)</f>
        <v>0</v>
      </c>
      <c r="F259" s="23">
        <f>COUNTIFS(Data!$D:$D,F$258,Data!$T:$T,$B259)</f>
        <v>23</v>
      </c>
      <c r="G259" s="25">
        <f>COUNTIFS(Data!$D:$D,G$258,Data!$T:$T,$B259)</f>
        <v>0</v>
      </c>
      <c r="H259" s="13">
        <f>SUM(C259:G259)</f>
        <v>39</v>
      </c>
    </row>
    <row r="260" spans="1:8" ht="25" customHeight="1" x14ac:dyDescent="0.35">
      <c r="A260" s="16"/>
      <c r="B260" s="12" t="s">
        <v>392</v>
      </c>
      <c r="C260" s="20">
        <f>COUNTIFS(Data!$D:$D,C$258,Data!$T:$T,$B260)</f>
        <v>1</v>
      </c>
      <c r="D260" s="8">
        <f>COUNTIFS(Data!$D:$D,D$258,Data!$T:$T,$B260)</f>
        <v>2</v>
      </c>
      <c r="E260" s="8">
        <f>COUNTIFS(Data!$D:$D,E$258,Data!$T:$T,$B260)</f>
        <v>0</v>
      </c>
      <c r="F260" s="8">
        <f>COUNTIFS(Data!$D:$D,F$258,Data!$T:$T,$B260)</f>
        <v>1</v>
      </c>
      <c r="G260" s="26">
        <f>COUNTIFS(Data!$D:$D,G$258,Data!$T:$T,$B260)</f>
        <v>0</v>
      </c>
      <c r="H260" s="13">
        <f>SUM(C260:G260)</f>
        <v>4</v>
      </c>
    </row>
    <row r="261" spans="1:8" ht="25" customHeight="1" x14ac:dyDescent="0.35">
      <c r="A261" s="16"/>
      <c r="B261" s="12" t="s">
        <v>551</v>
      </c>
      <c r="C261" s="20">
        <f>COUNTIFS(Data!$D:$D,C$258,Data!$T:$T,$B261)</f>
        <v>0</v>
      </c>
      <c r="D261" s="8">
        <f>COUNTIFS(Data!$D:$D,D$258,Data!$T:$T,$B261)</f>
        <v>0</v>
      </c>
      <c r="E261" s="8">
        <f>COUNTIFS(Data!$D:$D,E$258,Data!$T:$T,$B261)</f>
        <v>0</v>
      </c>
      <c r="F261" s="8">
        <f>COUNTIFS(Data!$D:$D,F$258,Data!$T:$T,$B261)</f>
        <v>0</v>
      </c>
      <c r="G261" s="26">
        <f>COUNTIFS(Data!$D:$D,G$258,Data!$T:$T,$B261)</f>
        <v>0</v>
      </c>
      <c r="H261" s="13">
        <f>SUM(C261:G261)</f>
        <v>0</v>
      </c>
    </row>
    <row r="262" spans="1:8" ht="25" customHeight="1" thickBot="1" x14ac:dyDescent="0.4">
      <c r="A262" s="16"/>
      <c r="B262" s="28" t="s">
        <v>573</v>
      </c>
      <c r="C262" s="29">
        <f>COUNTIFS(Data!$D:$D,C$258,Data!$T:$T,$B262)</f>
        <v>0</v>
      </c>
      <c r="D262" s="9">
        <f>COUNTIFS(Data!$D:$D,D$258,Data!$T:$T,$B262)</f>
        <v>0</v>
      </c>
      <c r="E262" s="9">
        <f>COUNTIFS(Data!$D:$D,E$258,Data!$T:$T,$B262)</f>
        <v>0</v>
      </c>
      <c r="F262" s="9">
        <f>COUNTIFS(Data!$D:$D,F$258,Data!$T:$T,$B262)</f>
        <v>0</v>
      </c>
      <c r="G262" s="30">
        <f>COUNTIFS(Data!$D:$D,G$258,Data!$T:$T,$B262)</f>
        <v>0</v>
      </c>
      <c r="H262" s="31">
        <f>SUM(C262:G262)</f>
        <v>0</v>
      </c>
    </row>
    <row r="263" spans="1:8" ht="25" customHeight="1" thickBot="1" x14ac:dyDescent="0.4">
      <c r="A263" s="16"/>
      <c r="B263" s="84" t="s">
        <v>575</v>
      </c>
      <c r="C263" s="83">
        <f>SUM(C259:C262)</f>
        <v>8</v>
      </c>
      <c r="D263" s="83">
        <f>SUM(D259:D262)</f>
        <v>11</v>
      </c>
      <c r="E263" s="83">
        <f>SUM(E259:E262)</f>
        <v>0</v>
      </c>
      <c r="F263" s="83">
        <f>SUM(F259:F262)</f>
        <v>24</v>
      </c>
      <c r="G263" s="83">
        <f>SUM(G259:G262)</f>
        <v>0</v>
      </c>
      <c r="H263" s="32">
        <f>SUM(C263:G263)</f>
        <v>43</v>
      </c>
    </row>
    <row r="264" spans="1:8" ht="56.25" customHeight="1" thickBot="1" x14ac:dyDescent="0.4">
      <c r="A264" s="16"/>
      <c r="B264" s="120" t="s">
        <v>576</v>
      </c>
      <c r="C264" s="121"/>
      <c r="D264" s="121"/>
      <c r="E264" s="121"/>
      <c r="F264" s="121"/>
      <c r="G264" s="121"/>
      <c r="H264" s="122"/>
    </row>
    <row r="265" spans="1:8" ht="25" customHeight="1" thickBot="1" x14ac:dyDescent="0.4"/>
    <row r="266" spans="1:8" ht="25" customHeight="1" thickBot="1" x14ac:dyDescent="0.4">
      <c r="A266" s="15">
        <v>12</v>
      </c>
      <c r="B266" s="114" t="s">
        <v>607</v>
      </c>
      <c r="C266" s="115"/>
      <c r="D266" s="115"/>
      <c r="E266" s="115"/>
      <c r="F266" s="115"/>
      <c r="G266" s="115"/>
      <c r="H266" s="116"/>
    </row>
    <row r="267" spans="1:8" ht="25" customHeight="1" thickBot="1" x14ac:dyDescent="0.4">
      <c r="A267" s="15" t="s">
        <v>14</v>
      </c>
      <c r="B267" s="117" t="s">
        <v>588</v>
      </c>
      <c r="C267" s="118"/>
      <c r="D267" s="118"/>
      <c r="E267" s="118"/>
      <c r="F267" s="118"/>
      <c r="G267" s="118"/>
      <c r="H267" s="119"/>
    </row>
    <row r="268" spans="1:8" ht="25" customHeight="1" thickBot="1" x14ac:dyDescent="0.4">
      <c r="A268" s="16"/>
      <c r="B268" s="21"/>
      <c r="C268" s="10" t="s">
        <v>138</v>
      </c>
      <c r="D268" s="11" t="s">
        <v>87</v>
      </c>
      <c r="E268" s="11" t="s">
        <v>562</v>
      </c>
      <c r="F268" s="11" t="s">
        <v>60</v>
      </c>
      <c r="G268" s="37" t="s">
        <v>557</v>
      </c>
      <c r="H268" s="27" t="s">
        <v>575</v>
      </c>
    </row>
    <row r="269" spans="1:8" ht="25" customHeight="1" x14ac:dyDescent="0.35">
      <c r="A269" s="16"/>
      <c r="B269" s="12" t="s">
        <v>166</v>
      </c>
      <c r="C269" s="22">
        <f>COUNTIFS(Data!$D:$D,C$268,Data!$AA:$AA,$B269)</f>
        <v>1</v>
      </c>
      <c r="D269" s="23">
        <f>COUNTIFS(Data!$D:$D,D$268,Data!$AA:$AA,$B269)</f>
        <v>1</v>
      </c>
      <c r="E269" s="23">
        <f>COUNTIFS(Data!$D:$D,E$268,Data!$AA:$AA,$B269)</f>
        <v>0</v>
      </c>
      <c r="F269" s="23">
        <f>COUNTIFS(Data!$D:$D,F$268,Data!$AA:$AA,$B269)</f>
        <v>2</v>
      </c>
      <c r="G269" s="25">
        <f>COUNTIFS(Data!$D:$D,G$268,Data!$AA:$AA,$B269)</f>
        <v>0</v>
      </c>
      <c r="H269" s="13">
        <f t="shared" ref="H269:H277" si="11">SUM(C269:G269)</f>
        <v>4</v>
      </c>
    </row>
    <row r="270" spans="1:8" ht="25" customHeight="1" x14ac:dyDescent="0.35">
      <c r="A270" s="16"/>
      <c r="B270" s="12" t="s">
        <v>150</v>
      </c>
      <c r="C270" s="20">
        <f>COUNTIFS(Data!$D:$D,C$268,Data!$AA:$AA,$B270)</f>
        <v>1</v>
      </c>
      <c r="D270" s="8">
        <f>COUNTIFS(Data!$D:$D,D$268,Data!$AA:$AA,$B270)</f>
        <v>0</v>
      </c>
      <c r="E270" s="8">
        <f>COUNTIFS(Data!$D:$D,E$268,Data!$AA:$AA,$B270)</f>
        <v>0</v>
      </c>
      <c r="F270" s="8">
        <f>COUNTIFS(Data!$D:$D,F$268,Data!$AA:$AA,$B270)</f>
        <v>0</v>
      </c>
      <c r="G270" s="26">
        <f>COUNTIFS(Data!$D:$D,G$268,Data!$AA:$AA,$B270)</f>
        <v>0</v>
      </c>
      <c r="H270" s="13">
        <f t="shared" si="11"/>
        <v>1</v>
      </c>
    </row>
    <row r="271" spans="1:8" ht="25" customHeight="1" x14ac:dyDescent="0.35">
      <c r="A271" s="16"/>
      <c r="B271" s="12" t="s">
        <v>198</v>
      </c>
      <c r="C271" s="20">
        <f>COUNTIFS(Data!$D:$D,C$268,Data!$AA:$AA,$B271)</f>
        <v>0</v>
      </c>
      <c r="D271" s="8">
        <f>COUNTIFS(Data!$D:$D,D$268,Data!$AA:$AA,$B271)</f>
        <v>1</v>
      </c>
      <c r="E271" s="8">
        <f>COUNTIFS(Data!$D:$D,E$268,Data!$AA:$AA,$B271)</f>
        <v>0</v>
      </c>
      <c r="F271" s="8">
        <f>COUNTIFS(Data!$D:$D,F$268,Data!$AA:$AA,$B271)</f>
        <v>2</v>
      </c>
      <c r="G271" s="26">
        <f>COUNTIFS(Data!$D:$D,G$268,Data!$AA:$AA,$B271)</f>
        <v>0</v>
      </c>
      <c r="H271" s="13">
        <f t="shared" si="11"/>
        <v>3</v>
      </c>
    </row>
    <row r="272" spans="1:8" ht="25" customHeight="1" x14ac:dyDescent="0.35">
      <c r="A272" s="16"/>
      <c r="B272" s="12" t="s">
        <v>526</v>
      </c>
      <c r="C272" s="20">
        <f>COUNTIFS(Data!$D:$D,C$268,Data!$AA:$AA,$B272)</f>
        <v>0</v>
      </c>
      <c r="D272" s="8">
        <f>COUNTIFS(Data!$D:$D,D$268,Data!$AA:$AA,$B272)</f>
        <v>0</v>
      </c>
      <c r="E272" s="8">
        <f>COUNTIFS(Data!$D:$D,E$268,Data!$AA:$AA,$B272)</f>
        <v>0</v>
      </c>
      <c r="F272" s="8">
        <f>COUNTIFS(Data!$D:$D,F$268,Data!$AA:$AA,$B272)</f>
        <v>1</v>
      </c>
      <c r="G272" s="26">
        <f>COUNTIFS(Data!$D:$D,G$268,Data!$AA:$AA,$B272)</f>
        <v>0</v>
      </c>
      <c r="H272" s="13">
        <f t="shared" si="11"/>
        <v>1</v>
      </c>
    </row>
    <row r="273" spans="1:8" ht="25" customHeight="1" x14ac:dyDescent="0.35">
      <c r="A273" s="16"/>
      <c r="B273" s="12" t="s">
        <v>349</v>
      </c>
      <c r="C273" s="20">
        <f>COUNTIFS(Data!$D:$D,C$268,Data!$AA:$AA,$B273)</f>
        <v>1</v>
      </c>
      <c r="D273" s="8">
        <f>COUNTIFS(Data!$D:$D,D$268,Data!$AA:$AA,$B273)</f>
        <v>1</v>
      </c>
      <c r="E273" s="8">
        <f>COUNTIFS(Data!$D:$D,E$268,Data!$AA:$AA,$B273)</f>
        <v>0</v>
      </c>
      <c r="F273" s="8">
        <f>COUNTIFS(Data!$D:$D,F$268,Data!$AA:$AA,$B273)</f>
        <v>3</v>
      </c>
      <c r="G273" s="26">
        <f>COUNTIFS(Data!$D:$D,G$268,Data!$AA:$AA,$B273)</f>
        <v>0</v>
      </c>
      <c r="H273" s="13">
        <f t="shared" si="11"/>
        <v>5</v>
      </c>
    </row>
    <row r="274" spans="1:8" ht="25" customHeight="1" x14ac:dyDescent="0.35">
      <c r="A274" s="16"/>
      <c r="B274" s="12" t="s">
        <v>78</v>
      </c>
      <c r="C274" s="20">
        <f>COUNTIFS(Data!$D:$D,C$268,Data!$AA:$AA,$B274)</f>
        <v>1</v>
      </c>
      <c r="D274" s="8">
        <f>COUNTIFS(Data!$D:$D,D$268,Data!$AA:$AA,$B274)</f>
        <v>1</v>
      </c>
      <c r="E274" s="8">
        <f>COUNTIFS(Data!$D:$D,E$268,Data!$AA:$AA,$B274)</f>
        <v>0</v>
      </c>
      <c r="F274" s="8">
        <f>COUNTIFS(Data!$D:$D,F$268,Data!$AA:$AA,$B274)</f>
        <v>5</v>
      </c>
      <c r="G274" s="26">
        <f>COUNTIFS(Data!$D:$D,G$268,Data!$AA:$AA,$B274)</f>
        <v>0</v>
      </c>
      <c r="H274" s="13">
        <f t="shared" si="11"/>
        <v>7</v>
      </c>
    </row>
    <row r="275" spans="1:8" ht="25" customHeight="1" x14ac:dyDescent="0.35">
      <c r="A275" s="16"/>
      <c r="B275" s="12" t="s">
        <v>209</v>
      </c>
      <c r="C275" s="20">
        <f>COUNTIFS(Data!$D:$D,C$268,Data!$AA:$AA,$B275)</f>
        <v>1</v>
      </c>
      <c r="D275" s="8">
        <f>COUNTIFS(Data!$D:$D,D$268,Data!$AA:$AA,$B275)</f>
        <v>1</v>
      </c>
      <c r="E275" s="8">
        <f>COUNTIFS(Data!$D:$D,E$268,Data!$AA:$AA,$B275)</f>
        <v>0</v>
      </c>
      <c r="F275" s="8">
        <f>COUNTIFS(Data!$D:$D,F$268,Data!$AA:$AA,$B275)</f>
        <v>6</v>
      </c>
      <c r="G275" s="26">
        <f>COUNTIFS(Data!$D:$D,G$268,Data!$AA:$AA,$B275)</f>
        <v>0</v>
      </c>
      <c r="H275" s="13">
        <f t="shared" si="11"/>
        <v>8</v>
      </c>
    </row>
    <row r="276" spans="1:8" ht="25" customHeight="1" thickBot="1" x14ac:dyDescent="0.4">
      <c r="A276" s="16"/>
      <c r="B276" s="28" t="s">
        <v>100</v>
      </c>
      <c r="C276" s="29">
        <f>COUNTIFS(Data!$D:$D,C$268,Data!$AA:$AA,$B276)</f>
        <v>3</v>
      </c>
      <c r="D276" s="9">
        <f>COUNTIFS(Data!$D:$D,D$268,Data!$AA:$AA,$B276)</f>
        <v>6</v>
      </c>
      <c r="E276" s="9">
        <f>COUNTIFS(Data!$D:$D,E$268,Data!$AA:$AA,$B276)</f>
        <v>0</v>
      </c>
      <c r="F276" s="9">
        <f>COUNTIFS(Data!$D:$D,F$268,Data!$AA:$AA,$B276)</f>
        <v>5</v>
      </c>
      <c r="G276" s="30">
        <f>COUNTIFS(Data!$D:$D,G$268,Data!$AA:$AA,$B276)</f>
        <v>0</v>
      </c>
      <c r="H276" s="31">
        <f t="shared" si="11"/>
        <v>14</v>
      </c>
    </row>
    <row r="277" spans="1:8" ht="25" customHeight="1" thickBot="1" x14ac:dyDescent="0.4">
      <c r="A277" s="16"/>
      <c r="B277" s="84" t="s">
        <v>575</v>
      </c>
      <c r="C277" s="83">
        <f>SUM(C269:C276)</f>
        <v>8</v>
      </c>
      <c r="D277" s="83">
        <f>SUM(D269:D276)</f>
        <v>11</v>
      </c>
      <c r="E277" s="83">
        <f>SUM(E269:E276)</f>
        <v>0</v>
      </c>
      <c r="F277" s="83">
        <f>SUM(F269:F276)</f>
        <v>24</v>
      </c>
      <c r="G277" s="83">
        <f>SUM(G269:G276)</f>
        <v>0</v>
      </c>
      <c r="H277" s="32">
        <f t="shared" si="11"/>
        <v>43</v>
      </c>
    </row>
    <row r="278" spans="1:8" ht="51.75" customHeight="1" thickBot="1" x14ac:dyDescent="0.4">
      <c r="A278" s="16"/>
      <c r="B278" s="120" t="s">
        <v>576</v>
      </c>
      <c r="C278" s="121"/>
      <c r="D278" s="121"/>
      <c r="E278" s="121"/>
      <c r="F278" s="121"/>
      <c r="G278" s="121"/>
      <c r="H278" s="122"/>
    </row>
    <row r="279" spans="1:8" ht="25" customHeight="1" thickBot="1" x14ac:dyDescent="0.4"/>
    <row r="280" spans="1:8" ht="25" customHeight="1" thickBot="1" x14ac:dyDescent="0.4">
      <c r="A280" s="15">
        <v>13</v>
      </c>
      <c r="B280" s="114" t="s">
        <v>607</v>
      </c>
      <c r="C280" s="115"/>
      <c r="D280" s="115"/>
      <c r="E280" s="115"/>
      <c r="F280" s="115"/>
      <c r="G280" s="115"/>
      <c r="H280" s="116"/>
    </row>
    <row r="281" spans="1:8" ht="25" customHeight="1" thickBot="1" x14ac:dyDescent="0.4">
      <c r="A281" s="15" t="s">
        <v>14</v>
      </c>
      <c r="B281" s="117" t="s">
        <v>589</v>
      </c>
      <c r="C281" s="118"/>
      <c r="D281" s="118"/>
      <c r="E281" s="118"/>
      <c r="F281" s="118"/>
      <c r="G281" s="118"/>
      <c r="H281" s="119"/>
    </row>
    <row r="282" spans="1:8" ht="25" customHeight="1" thickBot="1" x14ac:dyDescent="0.4">
      <c r="A282" s="16"/>
      <c r="B282" s="21"/>
      <c r="C282" s="10" t="s">
        <v>138</v>
      </c>
      <c r="D282" s="11" t="s">
        <v>87</v>
      </c>
      <c r="E282" s="11" t="s">
        <v>562</v>
      </c>
      <c r="F282" s="11" t="s">
        <v>60</v>
      </c>
      <c r="G282" s="37" t="s">
        <v>557</v>
      </c>
      <c r="H282" s="27" t="s">
        <v>575</v>
      </c>
    </row>
    <row r="283" spans="1:8" ht="25" customHeight="1" x14ac:dyDescent="0.35">
      <c r="A283" s="16"/>
      <c r="B283" s="12" t="s">
        <v>101</v>
      </c>
      <c r="C283" s="22">
        <f>COUNTIFS(Data!$D:$D,C$282,Data!$AE:$AE,$B283)</f>
        <v>3</v>
      </c>
      <c r="D283" s="23">
        <f>COUNTIFS(Data!$D:$D,D$282,Data!$AE:$AE,$B283)</f>
        <v>5</v>
      </c>
      <c r="E283" s="23">
        <f>COUNTIFS(Data!$D:$D,E$282,Data!$AE:$AE,$B283)</f>
        <v>0</v>
      </c>
      <c r="F283" s="23">
        <f>COUNTIFS(Data!$D:$D,F$282,Data!$AE:$AE,$B283)</f>
        <v>9</v>
      </c>
      <c r="G283" s="25">
        <f>COUNTIFS(Data!$D:$D,G$282,Data!$AE:$AE,$B283)</f>
        <v>0</v>
      </c>
      <c r="H283" s="13">
        <f>SUM(C283:G283)</f>
        <v>17</v>
      </c>
    </row>
    <row r="284" spans="1:8" ht="25" customHeight="1" x14ac:dyDescent="0.35">
      <c r="A284" s="16"/>
      <c r="B284" s="12" t="s">
        <v>211</v>
      </c>
      <c r="C284" s="20">
        <f>COUNTIFS(Data!$D:$D,C$282,Data!$AE:$AE,$B284)</f>
        <v>0</v>
      </c>
      <c r="D284" s="8">
        <f>COUNTIFS(Data!$D:$D,D$282,Data!$AE:$AE,$B284)</f>
        <v>1</v>
      </c>
      <c r="E284" s="8">
        <f>COUNTIFS(Data!$D:$D,E$282,Data!$AE:$AE,$B284)</f>
        <v>0</v>
      </c>
      <c r="F284" s="8">
        <f>COUNTIFS(Data!$D:$D,F$282,Data!$AE:$AE,$B284)</f>
        <v>3</v>
      </c>
      <c r="G284" s="26">
        <f>COUNTIFS(Data!$D:$D,G$282,Data!$AE:$AE,$B284)</f>
        <v>0</v>
      </c>
      <c r="H284" s="13">
        <f>SUM(C284:G284)</f>
        <v>4</v>
      </c>
    </row>
    <row r="285" spans="1:8" ht="25" customHeight="1" x14ac:dyDescent="0.35">
      <c r="A285" s="16"/>
      <c r="B285" s="12" t="s">
        <v>559</v>
      </c>
      <c r="C285" s="20">
        <f>COUNTIFS(Data!$D:$D,C$282,Data!$AE:$AE,$B285)</f>
        <v>0</v>
      </c>
      <c r="D285" s="8">
        <f>COUNTIFS(Data!$D:$D,D$282,Data!$AE:$AE,$B285)</f>
        <v>0</v>
      </c>
      <c r="E285" s="8">
        <f>COUNTIFS(Data!$D:$D,E$282,Data!$AE:$AE,$B285)</f>
        <v>0</v>
      </c>
      <c r="F285" s="8">
        <f>COUNTIFS(Data!$D:$D,F$282,Data!$AE:$AE,$B285)</f>
        <v>0</v>
      </c>
      <c r="G285" s="26">
        <f>COUNTIFS(Data!$D:$D,G$282,Data!$AE:$AE,$B285)</f>
        <v>0</v>
      </c>
      <c r="H285" s="13">
        <f>SUM(C285:G285)</f>
        <v>0</v>
      </c>
    </row>
    <row r="286" spans="1:8" ht="25" customHeight="1" thickBot="1" x14ac:dyDescent="0.4">
      <c r="A286" s="16"/>
      <c r="B286" s="28" t="s">
        <v>79</v>
      </c>
      <c r="C286" s="29">
        <f>COUNTIFS(Data!$D:$D,C$282,Data!$AE:$AE,$B286)</f>
        <v>5</v>
      </c>
      <c r="D286" s="9">
        <f>COUNTIFS(Data!$D:$D,D$282,Data!$AE:$AE,$B286)</f>
        <v>5</v>
      </c>
      <c r="E286" s="9">
        <f>COUNTIFS(Data!$D:$D,E$282,Data!$AE:$AE,$B286)</f>
        <v>0</v>
      </c>
      <c r="F286" s="9">
        <f>COUNTIFS(Data!$D:$D,F$282,Data!$AE:$AE,$B286)</f>
        <v>12</v>
      </c>
      <c r="G286" s="30">
        <f>COUNTIFS(Data!$D:$D,G$282,Data!$AE:$AE,$B286)</f>
        <v>0</v>
      </c>
      <c r="H286" s="31">
        <f>SUM(C286:G286)</f>
        <v>22</v>
      </c>
    </row>
    <row r="287" spans="1:8" ht="25" customHeight="1" thickBot="1" x14ac:dyDescent="0.4">
      <c r="A287" s="16"/>
      <c r="B287" s="84" t="s">
        <v>575</v>
      </c>
      <c r="C287" s="83">
        <f>SUM(C283:C286)</f>
        <v>8</v>
      </c>
      <c r="D287" s="83">
        <f>SUM(D283:D286)</f>
        <v>11</v>
      </c>
      <c r="E287" s="83">
        <f>SUM(E283:E286)</f>
        <v>0</v>
      </c>
      <c r="F287" s="83">
        <f>SUM(F283:F286)</f>
        <v>24</v>
      </c>
      <c r="G287" s="83">
        <f>SUM(G283:G286)</f>
        <v>0</v>
      </c>
      <c r="H287" s="32">
        <f>SUM(C287:G287)</f>
        <v>43</v>
      </c>
    </row>
    <row r="288" spans="1:8" ht="55.5" customHeight="1" thickBot="1" x14ac:dyDescent="0.4">
      <c r="A288" s="16"/>
      <c r="B288" s="120" t="s">
        <v>576</v>
      </c>
      <c r="C288" s="121"/>
      <c r="D288" s="121"/>
      <c r="E288" s="121"/>
      <c r="F288" s="121"/>
      <c r="G288" s="121"/>
      <c r="H288" s="122"/>
    </row>
    <row r="289" spans="1:6" ht="25" customHeight="1" thickBot="1" x14ac:dyDescent="0.4"/>
    <row r="290" spans="1:6" ht="25" customHeight="1" thickBot="1" x14ac:dyDescent="0.4">
      <c r="A290" s="15">
        <v>14</v>
      </c>
      <c r="B290" s="123" t="s">
        <v>607</v>
      </c>
      <c r="C290" s="124"/>
      <c r="D290" s="124"/>
      <c r="E290" s="124"/>
      <c r="F290" s="132"/>
    </row>
    <row r="291" spans="1:6" ht="25" customHeight="1" thickBot="1" x14ac:dyDescent="0.4">
      <c r="A291" s="15" t="s">
        <v>18</v>
      </c>
      <c r="B291" s="133" t="s">
        <v>590</v>
      </c>
      <c r="C291" s="127"/>
      <c r="D291" s="127"/>
      <c r="E291" s="127"/>
      <c r="F291" s="135"/>
    </row>
    <row r="292" spans="1:6" ht="35.25" customHeight="1" thickBot="1" x14ac:dyDescent="0.4">
      <c r="A292" s="16"/>
      <c r="B292" s="21"/>
      <c r="C292" s="100" t="s">
        <v>70</v>
      </c>
      <c r="D292" s="98" t="s">
        <v>96</v>
      </c>
      <c r="E292" s="98" t="s">
        <v>564</v>
      </c>
      <c r="F292" s="27" t="s">
        <v>575</v>
      </c>
    </row>
    <row r="293" spans="1:6" ht="25" customHeight="1" x14ac:dyDescent="0.35">
      <c r="A293" s="16"/>
      <c r="B293" s="88" t="s">
        <v>64</v>
      </c>
      <c r="C293" s="22">
        <f>COUNTIFS(Data!$N:$N,C$292,Data!$H:$H,$B293)</f>
        <v>4</v>
      </c>
      <c r="D293" s="22">
        <f>COUNTIFS(Data!$N:$N,D$292,Data!$H:$H,$B293)</f>
        <v>1</v>
      </c>
      <c r="E293" s="22">
        <f>COUNTIFS(Data!$N:$N,E$292,Data!$H:$H,$B293)</f>
        <v>0</v>
      </c>
      <c r="F293" s="13">
        <f t="shared" ref="F293:F305" si="12">SUM(C293:E293)</f>
        <v>5</v>
      </c>
    </row>
    <row r="294" spans="1:6" ht="25" customHeight="1" x14ac:dyDescent="0.35">
      <c r="A294" s="16"/>
      <c r="B294" s="88" t="s">
        <v>552</v>
      </c>
      <c r="C294" s="22">
        <f>COUNTIFS(Data!$N:$N,C$292,Data!$H:$H,$B294)</f>
        <v>0</v>
      </c>
      <c r="D294" s="22">
        <f>COUNTIFS(Data!$N:$N,D$292,Data!$H:$H,$B294)</f>
        <v>0</v>
      </c>
      <c r="E294" s="22">
        <f>COUNTIFS(Data!$N:$N,E$292,Data!$H:$H,$B294)</f>
        <v>0</v>
      </c>
      <c r="F294" s="13">
        <f t="shared" si="12"/>
        <v>0</v>
      </c>
    </row>
    <row r="295" spans="1:6" ht="25" customHeight="1" x14ac:dyDescent="0.35">
      <c r="A295" s="16"/>
      <c r="B295" s="88" t="s">
        <v>243</v>
      </c>
      <c r="C295" s="22">
        <f>COUNTIFS(Data!$N:$N,C$292,Data!$H:$H,$B295)</f>
        <v>0</v>
      </c>
      <c r="D295" s="22">
        <f>COUNTIFS(Data!$N:$N,D$292,Data!$H:$H,$B295)</f>
        <v>16</v>
      </c>
      <c r="E295" s="22">
        <f>COUNTIFS(Data!$N:$N,E$292,Data!$H:$H,$B295)</f>
        <v>0</v>
      </c>
      <c r="F295" s="13">
        <f t="shared" si="12"/>
        <v>16</v>
      </c>
    </row>
    <row r="296" spans="1:6" ht="25" customHeight="1" x14ac:dyDescent="0.35">
      <c r="A296" s="16"/>
      <c r="B296" s="88" t="s">
        <v>190</v>
      </c>
      <c r="C296" s="22">
        <f>COUNTIFS(Data!$N:$N,C$292,Data!$H:$H,$B296)</f>
        <v>0</v>
      </c>
      <c r="D296" s="22">
        <f>COUNTIFS(Data!$N:$N,D$292,Data!$H:$H,$B296)</f>
        <v>3</v>
      </c>
      <c r="E296" s="22">
        <f>COUNTIFS(Data!$N:$N,E$292,Data!$H:$H,$B296)</f>
        <v>0</v>
      </c>
      <c r="F296" s="13">
        <f t="shared" si="12"/>
        <v>3</v>
      </c>
    </row>
    <row r="297" spans="1:6" ht="25" customHeight="1" x14ac:dyDescent="0.35">
      <c r="A297" s="16"/>
      <c r="B297" s="88" t="s">
        <v>567</v>
      </c>
      <c r="C297" s="22">
        <f>COUNTIFS(Data!$N:$N,C$292,Data!$H:$H,$B297)</f>
        <v>0</v>
      </c>
      <c r="D297" s="22">
        <f>COUNTIFS(Data!$N:$N,D$292,Data!$H:$H,$B297)</f>
        <v>0</v>
      </c>
      <c r="E297" s="22">
        <f>COUNTIFS(Data!$N:$N,E$292,Data!$H:$H,$B297)</f>
        <v>0</v>
      </c>
      <c r="F297" s="13">
        <f t="shared" si="12"/>
        <v>0</v>
      </c>
    </row>
    <row r="298" spans="1:6" ht="25" customHeight="1" x14ac:dyDescent="0.35">
      <c r="A298" s="16"/>
      <c r="B298" s="88" t="s">
        <v>91</v>
      </c>
      <c r="C298" s="22">
        <f>COUNTIFS(Data!$N:$N,C$292,Data!$H:$H,$B298)</f>
        <v>3</v>
      </c>
      <c r="D298" s="22">
        <f>COUNTIFS(Data!$N:$N,D$292,Data!$H:$H,$B298)</f>
        <v>10</v>
      </c>
      <c r="E298" s="22">
        <f>COUNTIFS(Data!$N:$N,E$292,Data!$H:$H,$B298)</f>
        <v>0</v>
      </c>
      <c r="F298" s="13">
        <f t="shared" si="12"/>
        <v>13</v>
      </c>
    </row>
    <row r="299" spans="1:6" ht="25" customHeight="1" x14ac:dyDescent="0.35">
      <c r="A299" s="16"/>
      <c r="B299" s="88" t="s">
        <v>568</v>
      </c>
      <c r="C299" s="22">
        <f>COUNTIFS(Data!$N:$N,C$292,Data!$H:$H,$B299)</f>
        <v>0</v>
      </c>
      <c r="D299" s="22">
        <f>COUNTIFS(Data!$N:$N,D$292,Data!$H:$H,$B299)</f>
        <v>0</v>
      </c>
      <c r="E299" s="22">
        <f>COUNTIFS(Data!$N:$N,E$292,Data!$H:$H,$B299)</f>
        <v>0</v>
      </c>
      <c r="F299" s="13">
        <f t="shared" si="12"/>
        <v>0</v>
      </c>
    </row>
    <row r="300" spans="1:6" ht="25" customHeight="1" x14ac:dyDescent="0.35">
      <c r="A300" s="16"/>
      <c r="B300" s="88" t="s">
        <v>549</v>
      </c>
      <c r="C300" s="22">
        <f>COUNTIFS(Data!$N:$N,C$292,Data!$H:$H,$B300)</f>
        <v>0</v>
      </c>
      <c r="D300" s="22">
        <f>COUNTIFS(Data!$N:$N,D$292,Data!$H:$H,$B300)</f>
        <v>0</v>
      </c>
      <c r="E300" s="22">
        <f>COUNTIFS(Data!$N:$N,E$292,Data!$H:$H,$B300)</f>
        <v>0</v>
      </c>
      <c r="F300" s="13">
        <f t="shared" si="12"/>
        <v>0</v>
      </c>
    </row>
    <row r="301" spans="1:6" ht="25" customHeight="1" x14ac:dyDescent="0.35">
      <c r="A301" s="16"/>
      <c r="B301" s="88" t="s">
        <v>574</v>
      </c>
      <c r="C301" s="22">
        <f>COUNTIFS(Data!$N:$N,C$292,Data!$H:$H,$B301)</f>
        <v>0</v>
      </c>
      <c r="D301" s="22">
        <f>COUNTIFS(Data!$N:$N,D$292,Data!$H:$H,$B301)</f>
        <v>0</v>
      </c>
      <c r="E301" s="22">
        <f>COUNTIFS(Data!$N:$N,E$292,Data!$H:$H,$B301)</f>
        <v>0</v>
      </c>
      <c r="F301" s="13">
        <f t="shared" si="12"/>
        <v>0</v>
      </c>
    </row>
    <row r="302" spans="1:6" ht="25" customHeight="1" x14ac:dyDescent="0.35">
      <c r="A302" s="16"/>
      <c r="B302" s="88" t="s">
        <v>155</v>
      </c>
      <c r="C302" s="22">
        <f>COUNTIFS(Data!$N:$N,C$292,Data!$H:$H,$B302)</f>
        <v>1</v>
      </c>
      <c r="D302" s="22">
        <f>COUNTIFS(Data!$N:$N,D$292,Data!$H:$H,$B302)</f>
        <v>5</v>
      </c>
      <c r="E302" s="22">
        <f>COUNTIFS(Data!$N:$N,E$292,Data!$H:$H,$B302)</f>
        <v>0</v>
      </c>
      <c r="F302" s="13">
        <f t="shared" si="12"/>
        <v>6</v>
      </c>
    </row>
    <row r="303" spans="1:6" ht="25" customHeight="1" x14ac:dyDescent="0.35">
      <c r="A303" s="16"/>
      <c r="B303" s="88" t="s">
        <v>565</v>
      </c>
      <c r="C303" s="22">
        <f>COUNTIFS(Data!$N:$N,C$292,Data!$H:$H,$B303)</f>
        <v>0</v>
      </c>
      <c r="D303" s="22">
        <f>COUNTIFS(Data!$N:$N,D$292,Data!$H:$H,$B303)</f>
        <v>0</v>
      </c>
      <c r="E303" s="22">
        <f>COUNTIFS(Data!$N:$N,E$292,Data!$H:$H,$B303)</f>
        <v>0</v>
      </c>
      <c r="F303" s="13">
        <f t="shared" si="12"/>
        <v>0</v>
      </c>
    </row>
    <row r="304" spans="1:6" ht="25" customHeight="1" thickBot="1" x14ac:dyDescent="0.4">
      <c r="A304" s="16"/>
      <c r="B304" s="89" t="s">
        <v>555</v>
      </c>
      <c r="C304" s="22">
        <f>COUNTIFS(Data!$N:$N,C$292,Data!$H:$H,$B304)</f>
        <v>0</v>
      </c>
      <c r="D304" s="22">
        <f>COUNTIFS(Data!$N:$N,D$292,Data!$H:$H,$B304)</f>
        <v>0</v>
      </c>
      <c r="E304" s="22">
        <f>COUNTIFS(Data!$N:$N,E$292,Data!$H:$H,$B304)</f>
        <v>0</v>
      </c>
      <c r="F304" s="13">
        <f t="shared" si="12"/>
        <v>0</v>
      </c>
    </row>
    <row r="305" spans="1:8" ht="25" customHeight="1" thickBot="1" x14ac:dyDescent="0.4">
      <c r="A305" s="16"/>
      <c r="B305" s="86" t="s">
        <v>575</v>
      </c>
      <c r="C305" s="90">
        <f>SUM(C293:C304)</f>
        <v>8</v>
      </c>
      <c r="D305" s="83">
        <f>SUM(D293:D304)</f>
        <v>35</v>
      </c>
      <c r="E305" s="83">
        <f>SUM(E293:E304)</f>
        <v>0</v>
      </c>
      <c r="F305" s="32">
        <f t="shared" si="12"/>
        <v>43</v>
      </c>
    </row>
    <row r="306" spans="1:8" ht="40.5" customHeight="1" thickBot="1" x14ac:dyDescent="0.4">
      <c r="A306" s="16"/>
      <c r="B306" s="129" t="s">
        <v>576</v>
      </c>
      <c r="C306" s="130"/>
      <c r="D306" s="130"/>
      <c r="E306" s="130"/>
      <c r="F306" s="136"/>
    </row>
    <row r="307" spans="1:8" ht="25" customHeight="1" thickBot="1" x14ac:dyDescent="0.4"/>
    <row r="308" spans="1:8" ht="25" customHeight="1" thickBot="1" x14ac:dyDescent="0.4">
      <c r="A308" s="15">
        <v>15</v>
      </c>
      <c r="B308" s="123" t="s">
        <v>607</v>
      </c>
      <c r="C308" s="124"/>
      <c r="D308" s="124"/>
      <c r="E308" s="124"/>
      <c r="F308" s="124"/>
      <c r="G308" s="124"/>
      <c r="H308" s="132"/>
    </row>
    <row r="309" spans="1:8" ht="25" customHeight="1" thickBot="1" x14ac:dyDescent="0.4">
      <c r="A309" s="15" t="s">
        <v>18</v>
      </c>
      <c r="B309" s="126" t="s">
        <v>591</v>
      </c>
      <c r="C309" s="127"/>
      <c r="D309" s="127"/>
      <c r="E309" s="127"/>
      <c r="F309" s="127"/>
      <c r="G309" s="127"/>
      <c r="H309" s="135"/>
    </row>
    <row r="310" spans="1:8" ht="35.25" customHeight="1" thickBot="1" x14ac:dyDescent="0.4">
      <c r="A310" s="16"/>
      <c r="B310" s="21"/>
      <c r="C310" s="103" t="s">
        <v>72</v>
      </c>
      <c r="D310" s="104" t="s">
        <v>117</v>
      </c>
      <c r="E310" s="104" t="s">
        <v>345</v>
      </c>
      <c r="F310" s="104" t="s">
        <v>566</v>
      </c>
      <c r="G310" s="105" t="s">
        <v>97</v>
      </c>
      <c r="H310" s="106" t="s">
        <v>575</v>
      </c>
    </row>
    <row r="311" spans="1:8" ht="25" customHeight="1" x14ac:dyDescent="0.35">
      <c r="A311" s="16"/>
      <c r="B311" s="102" t="s">
        <v>64</v>
      </c>
      <c r="C311" s="22">
        <f>COUNTIFS(Data!$P:$P,C$310,Data!$H:$H,$B311)</f>
        <v>2</v>
      </c>
      <c r="D311" s="22">
        <f>COUNTIFS(Data!$P:$P,D$310,Data!$H:$H,$B311)</f>
        <v>1</v>
      </c>
      <c r="E311" s="22">
        <f>COUNTIFS(Data!$P:$P,E$310,Data!$H:$H,$B311)</f>
        <v>0</v>
      </c>
      <c r="F311" s="22">
        <f>COUNTIFS(Data!$P:$P,F$310,Data!$H:$H,$B311)</f>
        <v>0</v>
      </c>
      <c r="G311" s="22">
        <f>COUNTIFS(Data!$P:$P,G$310,Data!$H:$H,$B311)</f>
        <v>2</v>
      </c>
      <c r="H311" s="13">
        <f t="shared" ref="H311:H323" si="13">SUM(C311:G311)</f>
        <v>5</v>
      </c>
    </row>
    <row r="312" spans="1:8" ht="25" customHeight="1" x14ac:dyDescent="0.35">
      <c r="A312" s="16"/>
      <c r="B312" s="88" t="s">
        <v>552</v>
      </c>
      <c r="C312" s="22">
        <f>COUNTIFS(Data!$P:$P,C$310,Data!$H:$H,$B312)</f>
        <v>0</v>
      </c>
      <c r="D312" s="22">
        <f>COUNTIFS(Data!$P:$P,D$310,Data!$H:$H,$B312)</f>
        <v>0</v>
      </c>
      <c r="E312" s="22">
        <f>COUNTIFS(Data!$P:$P,E$310,Data!$H:$H,$B312)</f>
        <v>0</v>
      </c>
      <c r="F312" s="22">
        <f>COUNTIFS(Data!$P:$P,F$310,Data!$H:$H,$B312)</f>
        <v>0</v>
      </c>
      <c r="G312" s="22">
        <f>COUNTIFS(Data!$P:$P,G$310,Data!$H:$H,$B312)</f>
        <v>0</v>
      </c>
      <c r="H312" s="13">
        <f t="shared" si="13"/>
        <v>0</v>
      </c>
    </row>
    <row r="313" spans="1:8" ht="25" customHeight="1" x14ac:dyDescent="0.35">
      <c r="A313" s="16"/>
      <c r="B313" s="88" t="s">
        <v>243</v>
      </c>
      <c r="C313" s="22">
        <f>COUNTIFS(Data!$P:$P,C$310,Data!$H:$H,$B313)</f>
        <v>4</v>
      </c>
      <c r="D313" s="22">
        <f>COUNTIFS(Data!$P:$P,D$310,Data!$H:$H,$B313)</f>
        <v>3</v>
      </c>
      <c r="E313" s="22">
        <f>COUNTIFS(Data!$P:$P,E$310,Data!$H:$H,$B313)</f>
        <v>3</v>
      </c>
      <c r="F313" s="22">
        <f>COUNTIFS(Data!$P:$P,F$310,Data!$H:$H,$B313)</f>
        <v>0</v>
      </c>
      <c r="G313" s="22">
        <f>COUNTIFS(Data!$P:$P,G$310,Data!$H:$H,$B313)</f>
        <v>6</v>
      </c>
      <c r="H313" s="13">
        <f t="shared" si="13"/>
        <v>16</v>
      </c>
    </row>
    <row r="314" spans="1:8" ht="25" customHeight="1" x14ac:dyDescent="0.35">
      <c r="A314" s="16"/>
      <c r="B314" s="88" t="s">
        <v>190</v>
      </c>
      <c r="C314" s="22">
        <f>COUNTIFS(Data!$P:$P,C$310,Data!$H:$H,$B314)</f>
        <v>1</v>
      </c>
      <c r="D314" s="22">
        <f>COUNTIFS(Data!$P:$P,D$310,Data!$H:$H,$B314)</f>
        <v>2</v>
      </c>
      <c r="E314" s="22">
        <f>COUNTIFS(Data!$P:$P,E$310,Data!$H:$H,$B314)</f>
        <v>0</v>
      </c>
      <c r="F314" s="22">
        <f>COUNTIFS(Data!$P:$P,F$310,Data!$H:$H,$B314)</f>
        <v>0</v>
      </c>
      <c r="G314" s="22">
        <f>COUNTIFS(Data!$P:$P,G$310,Data!$H:$H,$B314)</f>
        <v>0</v>
      </c>
      <c r="H314" s="13">
        <f t="shared" si="13"/>
        <v>3</v>
      </c>
    </row>
    <row r="315" spans="1:8" ht="25" customHeight="1" x14ac:dyDescent="0.35">
      <c r="A315" s="16"/>
      <c r="B315" s="88" t="s">
        <v>567</v>
      </c>
      <c r="C315" s="22">
        <f>COUNTIFS(Data!$P:$P,C$310,Data!$H:$H,$B315)</f>
        <v>0</v>
      </c>
      <c r="D315" s="22">
        <f>COUNTIFS(Data!$P:$P,D$310,Data!$H:$H,$B315)</f>
        <v>0</v>
      </c>
      <c r="E315" s="22">
        <f>COUNTIFS(Data!$P:$P,E$310,Data!$H:$H,$B315)</f>
        <v>0</v>
      </c>
      <c r="F315" s="22">
        <f>COUNTIFS(Data!$P:$P,F$310,Data!$H:$H,$B315)</f>
        <v>0</v>
      </c>
      <c r="G315" s="22">
        <f>COUNTIFS(Data!$P:$P,G$310,Data!$H:$H,$B315)</f>
        <v>0</v>
      </c>
      <c r="H315" s="13">
        <f t="shared" si="13"/>
        <v>0</v>
      </c>
    </row>
    <row r="316" spans="1:8" ht="25" customHeight="1" x14ac:dyDescent="0.35">
      <c r="A316" s="16"/>
      <c r="B316" s="88" t="s">
        <v>91</v>
      </c>
      <c r="C316" s="22">
        <f>COUNTIFS(Data!$P:$P,C$310,Data!$H:$H,$B316)</f>
        <v>0</v>
      </c>
      <c r="D316" s="22">
        <f>COUNTIFS(Data!$P:$P,D$310,Data!$H:$H,$B316)</f>
        <v>2</v>
      </c>
      <c r="E316" s="22">
        <f>COUNTIFS(Data!$P:$P,E$310,Data!$H:$H,$B316)</f>
        <v>1</v>
      </c>
      <c r="F316" s="22">
        <f>COUNTIFS(Data!$P:$P,F$310,Data!$H:$H,$B316)</f>
        <v>0</v>
      </c>
      <c r="G316" s="22">
        <f>COUNTIFS(Data!$P:$P,G$310,Data!$H:$H,$B316)</f>
        <v>10</v>
      </c>
      <c r="H316" s="13">
        <f t="shared" si="13"/>
        <v>13</v>
      </c>
    </row>
    <row r="317" spans="1:8" ht="25" customHeight="1" x14ac:dyDescent="0.35">
      <c r="A317" s="16"/>
      <c r="B317" s="88" t="s">
        <v>568</v>
      </c>
      <c r="C317" s="22">
        <f>COUNTIFS(Data!$P:$P,C$310,Data!$H:$H,$B317)</f>
        <v>0</v>
      </c>
      <c r="D317" s="22">
        <f>COUNTIFS(Data!$P:$P,D$310,Data!$H:$H,$B317)</f>
        <v>0</v>
      </c>
      <c r="E317" s="22">
        <f>COUNTIFS(Data!$P:$P,E$310,Data!$H:$H,$B317)</f>
        <v>0</v>
      </c>
      <c r="F317" s="22">
        <f>COUNTIFS(Data!$P:$P,F$310,Data!$H:$H,$B317)</f>
        <v>0</v>
      </c>
      <c r="G317" s="22">
        <f>COUNTIFS(Data!$P:$P,G$310,Data!$H:$H,$B317)</f>
        <v>0</v>
      </c>
      <c r="H317" s="13">
        <f t="shared" si="13"/>
        <v>0</v>
      </c>
    </row>
    <row r="318" spans="1:8" ht="25" customHeight="1" x14ac:dyDescent="0.35">
      <c r="A318" s="16"/>
      <c r="B318" s="88" t="s">
        <v>549</v>
      </c>
      <c r="C318" s="22">
        <f>COUNTIFS(Data!$P:$P,C$310,Data!$H:$H,$B318)</f>
        <v>0</v>
      </c>
      <c r="D318" s="22">
        <f>COUNTIFS(Data!$P:$P,D$310,Data!$H:$H,$B318)</f>
        <v>0</v>
      </c>
      <c r="E318" s="22">
        <f>COUNTIFS(Data!$P:$P,E$310,Data!$H:$H,$B318)</f>
        <v>0</v>
      </c>
      <c r="F318" s="22">
        <f>COUNTIFS(Data!$P:$P,F$310,Data!$H:$H,$B318)</f>
        <v>0</v>
      </c>
      <c r="G318" s="22">
        <f>COUNTIFS(Data!$P:$P,G$310,Data!$H:$H,$B318)</f>
        <v>0</v>
      </c>
      <c r="H318" s="13">
        <f t="shared" si="13"/>
        <v>0</v>
      </c>
    </row>
    <row r="319" spans="1:8" ht="25" customHeight="1" x14ac:dyDescent="0.35">
      <c r="A319" s="16"/>
      <c r="B319" s="88" t="s">
        <v>574</v>
      </c>
      <c r="C319" s="22">
        <f>COUNTIFS(Data!$P:$P,C$310,Data!$H:$H,$B319)</f>
        <v>0</v>
      </c>
      <c r="D319" s="22">
        <f>COUNTIFS(Data!$P:$P,D$310,Data!$H:$H,$B319)</f>
        <v>0</v>
      </c>
      <c r="E319" s="22">
        <f>COUNTIFS(Data!$P:$P,E$310,Data!$H:$H,$B319)</f>
        <v>0</v>
      </c>
      <c r="F319" s="22">
        <f>COUNTIFS(Data!$P:$P,F$310,Data!$H:$H,$B319)</f>
        <v>0</v>
      </c>
      <c r="G319" s="22">
        <f>COUNTIFS(Data!$P:$P,G$310,Data!$H:$H,$B319)</f>
        <v>0</v>
      </c>
      <c r="H319" s="13">
        <f t="shared" si="13"/>
        <v>0</v>
      </c>
    </row>
    <row r="320" spans="1:8" ht="25" customHeight="1" x14ac:dyDescent="0.35">
      <c r="A320" s="16"/>
      <c r="B320" s="88" t="s">
        <v>155</v>
      </c>
      <c r="C320" s="22">
        <f>COUNTIFS(Data!$P:$P,C$310,Data!$H:$H,$B320)</f>
        <v>1</v>
      </c>
      <c r="D320" s="22">
        <f>COUNTIFS(Data!$P:$P,D$310,Data!$H:$H,$B320)</f>
        <v>0</v>
      </c>
      <c r="E320" s="22">
        <f>COUNTIFS(Data!$P:$P,E$310,Data!$H:$H,$B320)</f>
        <v>1</v>
      </c>
      <c r="F320" s="22">
        <f>COUNTIFS(Data!$P:$P,F$310,Data!$H:$H,$B320)</f>
        <v>0</v>
      </c>
      <c r="G320" s="22">
        <f>COUNTIFS(Data!$P:$P,G$310,Data!$H:$H,$B320)</f>
        <v>4</v>
      </c>
      <c r="H320" s="13">
        <f t="shared" si="13"/>
        <v>6</v>
      </c>
    </row>
    <row r="321" spans="1:8" ht="25" customHeight="1" x14ac:dyDescent="0.35">
      <c r="A321" s="16"/>
      <c r="B321" s="88" t="s">
        <v>565</v>
      </c>
      <c r="C321" s="22">
        <f>COUNTIFS(Data!$P:$P,C$310,Data!$H:$H,$B321)</f>
        <v>0</v>
      </c>
      <c r="D321" s="22">
        <f>COUNTIFS(Data!$P:$P,D$310,Data!$H:$H,$B321)</f>
        <v>0</v>
      </c>
      <c r="E321" s="22">
        <f>COUNTIFS(Data!$P:$P,E$310,Data!$H:$H,$B321)</f>
        <v>0</v>
      </c>
      <c r="F321" s="22">
        <f>COUNTIFS(Data!$P:$P,F$310,Data!$H:$H,$B321)</f>
        <v>0</v>
      </c>
      <c r="G321" s="22">
        <f>COUNTIFS(Data!$P:$P,G$310,Data!$H:$H,$B321)</f>
        <v>0</v>
      </c>
      <c r="H321" s="13">
        <f t="shared" si="13"/>
        <v>0</v>
      </c>
    </row>
    <row r="322" spans="1:8" ht="25" customHeight="1" thickBot="1" x14ac:dyDescent="0.4">
      <c r="A322" s="16"/>
      <c r="B322" s="89" t="s">
        <v>555</v>
      </c>
      <c r="C322" s="22">
        <f>COUNTIFS(Data!$P:$P,C$310,Data!$H:$H,$B322)</f>
        <v>0</v>
      </c>
      <c r="D322" s="22">
        <f>COUNTIFS(Data!$P:$P,D$310,Data!$H:$H,$B322)</f>
        <v>0</v>
      </c>
      <c r="E322" s="22">
        <f>COUNTIFS(Data!$P:$P,E$310,Data!$H:$H,$B322)</f>
        <v>0</v>
      </c>
      <c r="F322" s="22">
        <f>COUNTIFS(Data!$P:$P,F$310,Data!$H:$H,$B322)</f>
        <v>0</v>
      </c>
      <c r="G322" s="22">
        <f>COUNTIFS(Data!$P:$P,G$310,Data!$H:$H,$B322)</f>
        <v>0</v>
      </c>
      <c r="H322" s="31">
        <f t="shared" si="13"/>
        <v>0</v>
      </c>
    </row>
    <row r="323" spans="1:8" ht="25" customHeight="1" thickBot="1" x14ac:dyDescent="0.4">
      <c r="A323" s="16"/>
      <c r="B323" s="84" t="s">
        <v>575</v>
      </c>
      <c r="C323" s="83">
        <f t="shared" ref="C323:G323" si="14">SUM(C311:C322)</f>
        <v>8</v>
      </c>
      <c r="D323" s="83">
        <f t="shared" si="14"/>
        <v>8</v>
      </c>
      <c r="E323" s="83">
        <f t="shared" si="14"/>
        <v>5</v>
      </c>
      <c r="F323" s="83">
        <f t="shared" si="14"/>
        <v>0</v>
      </c>
      <c r="G323" s="83">
        <f t="shared" si="14"/>
        <v>22</v>
      </c>
      <c r="H323" s="32">
        <f t="shared" si="13"/>
        <v>43</v>
      </c>
    </row>
    <row r="324" spans="1:8" ht="50.25" customHeight="1" thickBot="1" x14ac:dyDescent="0.4">
      <c r="A324" s="16"/>
      <c r="B324" s="129" t="s">
        <v>576</v>
      </c>
      <c r="C324" s="130"/>
      <c r="D324" s="130"/>
      <c r="E324" s="130"/>
      <c r="F324" s="130"/>
      <c r="G324" s="130"/>
      <c r="H324" s="136"/>
    </row>
    <row r="325" spans="1:8" ht="25" customHeight="1" thickBot="1" x14ac:dyDescent="0.4"/>
    <row r="326" spans="1:8" ht="25" customHeight="1" thickBot="1" x14ac:dyDescent="0.4">
      <c r="A326" s="15">
        <v>16</v>
      </c>
      <c r="B326" s="123" t="s">
        <v>607</v>
      </c>
      <c r="C326" s="124"/>
      <c r="D326" s="124"/>
      <c r="E326" s="124"/>
      <c r="F326" s="124"/>
      <c r="G326" s="132"/>
    </row>
    <row r="327" spans="1:8" ht="25" customHeight="1" thickBot="1" x14ac:dyDescent="0.4">
      <c r="A327" s="15" t="s">
        <v>18</v>
      </c>
      <c r="B327" s="133" t="s">
        <v>592</v>
      </c>
      <c r="C327" s="134"/>
      <c r="D327" s="134"/>
      <c r="E327" s="134"/>
      <c r="F327" s="134"/>
      <c r="G327" s="135"/>
    </row>
    <row r="328" spans="1:8" ht="36.75" customHeight="1" thickBot="1" x14ac:dyDescent="0.4">
      <c r="A328" s="16"/>
      <c r="B328" s="21"/>
      <c r="C328" s="33" t="s">
        <v>74</v>
      </c>
      <c r="D328" s="34" t="s">
        <v>392</v>
      </c>
      <c r="E328" s="34" t="s">
        <v>551</v>
      </c>
      <c r="F328" s="32" t="s">
        <v>573</v>
      </c>
      <c r="G328" s="101" t="s">
        <v>575</v>
      </c>
    </row>
    <row r="329" spans="1:8" ht="25" customHeight="1" x14ac:dyDescent="0.35">
      <c r="A329" s="16"/>
      <c r="B329" s="102" t="s">
        <v>64</v>
      </c>
      <c r="C329" s="22">
        <f>COUNTIFS(Data!$T:$T,C$328,Data!$H:$H,$B329)</f>
        <v>5</v>
      </c>
      <c r="D329" s="22">
        <f>COUNTIFS(Data!$T:$T,D$328,Data!$H:$H,$B329)</f>
        <v>0</v>
      </c>
      <c r="E329" s="22">
        <f>COUNTIFS(Data!$T:$T,E$328,Data!$H:$H,$B329)</f>
        <v>0</v>
      </c>
      <c r="F329" s="22">
        <f>COUNTIFS(Data!$T:$T,F$328,Data!$H:$H,$B329)</f>
        <v>0</v>
      </c>
      <c r="G329" s="13">
        <f t="shared" ref="G329:G341" si="15">SUM(C329:F329)</f>
        <v>5</v>
      </c>
    </row>
    <row r="330" spans="1:8" ht="25" customHeight="1" x14ac:dyDescent="0.35">
      <c r="A330" s="16"/>
      <c r="B330" s="88" t="s">
        <v>552</v>
      </c>
      <c r="C330" s="22">
        <f>COUNTIFS(Data!$T:$T,C$328,Data!$H:$H,$B330)</f>
        <v>0</v>
      </c>
      <c r="D330" s="22">
        <f>COUNTIFS(Data!$T:$T,D$328,Data!$H:$H,$B330)</f>
        <v>0</v>
      </c>
      <c r="E330" s="22">
        <f>COUNTIFS(Data!$T:$T,E$328,Data!$H:$H,$B330)</f>
        <v>0</v>
      </c>
      <c r="F330" s="22">
        <f>COUNTIFS(Data!$T:$T,F$328,Data!$H:$H,$B330)</f>
        <v>0</v>
      </c>
      <c r="G330" s="13">
        <f t="shared" si="15"/>
        <v>0</v>
      </c>
    </row>
    <row r="331" spans="1:8" ht="25" customHeight="1" x14ac:dyDescent="0.35">
      <c r="A331" s="16"/>
      <c r="B331" s="88" t="s">
        <v>243</v>
      </c>
      <c r="C331" s="22">
        <f>COUNTIFS(Data!$T:$T,C$328,Data!$H:$H,$B331)</f>
        <v>15</v>
      </c>
      <c r="D331" s="22">
        <f>COUNTIFS(Data!$T:$T,D$328,Data!$H:$H,$B331)</f>
        <v>1</v>
      </c>
      <c r="E331" s="22">
        <f>COUNTIFS(Data!$T:$T,E$328,Data!$H:$H,$B331)</f>
        <v>0</v>
      </c>
      <c r="F331" s="22">
        <f>COUNTIFS(Data!$T:$T,F$328,Data!$H:$H,$B331)</f>
        <v>0</v>
      </c>
      <c r="G331" s="13">
        <f t="shared" si="15"/>
        <v>16</v>
      </c>
    </row>
    <row r="332" spans="1:8" ht="25" customHeight="1" x14ac:dyDescent="0.35">
      <c r="A332" s="16"/>
      <c r="B332" s="88" t="s">
        <v>190</v>
      </c>
      <c r="C332" s="22">
        <f>COUNTIFS(Data!$T:$T,C$328,Data!$H:$H,$B332)</f>
        <v>2</v>
      </c>
      <c r="D332" s="22">
        <f>COUNTIFS(Data!$T:$T,D$328,Data!$H:$H,$B332)</f>
        <v>1</v>
      </c>
      <c r="E332" s="22">
        <f>COUNTIFS(Data!$T:$T,E$328,Data!$H:$H,$B332)</f>
        <v>0</v>
      </c>
      <c r="F332" s="22">
        <f>COUNTIFS(Data!$T:$T,F$328,Data!$H:$H,$B332)</f>
        <v>0</v>
      </c>
      <c r="G332" s="13">
        <f t="shared" si="15"/>
        <v>3</v>
      </c>
    </row>
    <row r="333" spans="1:8" ht="25" customHeight="1" x14ac:dyDescent="0.35">
      <c r="A333" s="16"/>
      <c r="B333" s="88" t="s">
        <v>567</v>
      </c>
      <c r="C333" s="22">
        <f>COUNTIFS(Data!$T:$T,C$328,Data!$H:$H,$B333)</f>
        <v>0</v>
      </c>
      <c r="D333" s="22">
        <f>COUNTIFS(Data!$T:$T,D$328,Data!$H:$H,$B333)</f>
        <v>0</v>
      </c>
      <c r="E333" s="22">
        <f>COUNTIFS(Data!$T:$T,E$328,Data!$H:$H,$B333)</f>
        <v>0</v>
      </c>
      <c r="F333" s="22">
        <f>COUNTIFS(Data!$T:$T,F$328,Data!$H:$H,$B333)</f>
        <v>0</v>
      </c>
      <c r="G333" s="13">
        <f t="shared" si="15"/>
        <v>0</v>
      </c>
    </row>
    <row r="334" spans="1:8" ht="25" customHeight="1" x14ac:dyDescent="0.35">
      <c r="A334" s="16"/>
      <c r="B334" s="88" t="s">
        <v>91</v>
      </c>
      <c r="C334" s="22">
        <f>COUNTIFS(Data!$T:$T,C$328,Data!$H:$H,$B334)</f>
        <v>11</v>
      </c>
      <c r="D334" s="22">
        <f>COUNTIFS(Data!$T:$T,D$328,Data!$H:$H,$B334)</f>
        <v>2</v>
      </c>
      <c r="E334" s="22">
        <f>COUNTIFS(Data!$T:$T,E$328,Data!$H:$H,$B334)</f>
        <v>0</v>
      </c>
      <c r="F334" s="22">
        <f>COUNTIFS(Data!$T:$T,F$328,Data!$H:$H,$B334)</f>
        <v>0</v>
      </c>
      <c r="G334" s="13">
        <f t="shared" si="15"/>
        <v>13</v>
      </c>
    </row>
    <row r="335" spans="1:8" ht="25" customHeight="1" x14ac:dyDescent="0.35">
      <c r="A335" s="16"/>
      <c r="B335" s="88" t="s">
        <v>568</v>
      </c>
      <c r="C335" s="22">
        <f>COUNTIFS(Data!$T:$T,C$328,Data!$H:$H,$B335)</f>
        <v>0</v>
      </c>
      <c r="D335" s="22">
        <f>COUNTIFS(Data!$T:$T,D$328,Data!$H:$H,$B335)</f>
        <v>0</v>
      </c>
      <c r="E335" s="22">
        <f>COUNTIFS(Data!$T:$T,E$328,Data!$H:$H,$B335)</f>
        <v>0</v>
      </c>
      <c r="F335" s="22">
        <f>COUNTIFS(Data!$T:$T,F$328,Data!$H:$H,$B335)</f>
        <v>0</v>
      </c>
      <c r="G335" s="13">
        <f t="shared" si="15"/>
        <v>0</v>
      </c>
    </row>
    <row r="336" spans="1:8" ht="25" customHeight="1" x14ac:dyDescent="0.35">
      <c r="A336" s="16"/>
      <c r="B336" s="88" t="s">
        <v>549</v>
      </c>
      <c r="C336" s="22">
        <f>COUNTIFS(Data!$T:$T,C$328,Data!$H:$H,$B336)</f>
        <v>0</v>
      </c>
      <c r="D336" s="22">
        <f>COUNTIFS(Data!$T:$T,D$328,Data!$H:$H,$B336)</f>
        <v>0</v>
      </c>
      <c r="E336" s="22">
        <f>COUNTIFS(Data!$T:$T,E$328,Data!$H:$H,$B336)</f>
        <v>0</v>
      </c>
      <c r="F336" s="22">
        <f>COUNTIFS(Data!$T:$T,F$328,Data!$H:$H,$B336)</f>
        <v>0</v>
      </c>
      <c r="G336" s="13">
        <f t="shared" si="15"/>
        <v>0</v>
      </c>
    </row>
    <row r="337" spans="1:11" ht="25" customHeight="1" x14ac:dyDescent="0.35">
      <c r="A337" s="16"/>
      <c r="B337" s="88" t="s">
        <v>574</v>
      </c>
      <c r="C337" s="22">
        <f>COUNTIFS(Data!$T:$T,C$328,Data!$H:$H,$B337)</f>
        <v>0</v>
      </c>
      <c r="D337" s="22">
        <f>COUNTIFS(Data!$T:$T,D$328,Data!$H:$H,$B337)</f>
        <v>0</v>
      </c>
      <c r="E337" s="22">
        <f>COUNTIFS(Data!$T:$T,E$328,Data!$H:$H,$B337)</f>
        <v>0</v>
      </c>
      <c r="F337" s="22">
        <f>COUNTIFS(Data!$T:$T,F$328,Data!$H:$H,$B337)</f>
        <v>0</v>
      </c>
      <c r="G337" s="13">
        <f t="shared" si="15"/>
        <v>0</v>
      </c>
    </row>
    <row r="338" spans="1:11" ht="25" customHeight="1" x14ac:dyDescent="0.35">
      <c r="A338" s="16"/>
      <c r="B338" s="88" t="s">
        <v>155</v>
      </c>
      <c r="C338" s="22">
        <f>COUNTIFS(Data!$T:$T,C$328,Data!$H:$H,$B338)</f>
        <v>6</v>
      </c>
      <c r="D338" s="22">
        <f>COUNTIFS(Data!$T:$T,D$328,Data!$H:$H,$B338)</f>
        <v>0</v>
      </c>
      <c r="E338" s="22">
        <f>COUNTIFS(Data!$T:$T,E$328,Data!$H:$H,$B338)</f>
        <v>0</v>
      </c>
      <c r="F338" s="22">
        <f>COUNTIFS(Data!$T:$T,F$328,Data!$H:$H,$B338)</f>
        <v>0</v>
      </c>
      <c r="G338" s="13">
        <f t="shared" si="15"/>
        <v>6</v>
      </c>
    </row>
    <row r="339" spans="1:11" ht="25" customHeight="1" x14ac:dyDescent="0.35">
      <c r="A339" s="16"/>
      <c r="B339" s="88" t="s">
        <v>565</v>
      </c>
      <c r="C339" s="22">
        <f>COUNTIFS(Data!$T:$T,C$328,Data!$H:$H,$B339)</f>
        <v>0</v>
      </c>
      <c r="D339" s="22">
        <f>COUNTIFS(Data!$T:$T,D$328,Data!$H:$H,$B339)</f>
        <v>0</v>
      </c>
      <c r="E339" s="22">
        <f>COUNTIFS(Data!$T:$T,E$328,Data!$H:$H,$B339)</f>
        <v>0</v>
      </c>
      <c r="F339" s="22">
        <f>COUNTIFS(Data!$T:$T,F$328,Data!$H:$H,$B339)</f>
        <v>0</v>
      </c>
      <c r="G339" s="13">
        <f t="shared" si="15"/>
        <v>0</v>
      </c>
    </row>
    <row r="340" spans="1:11" ht="25" customHeight="1" thickBot="1" x14ac:dyDescent="0.4">
      <c r="A340" s="16"/>
      <c r="B340" s="89" t="s">
        <v>555</v>
      </c>
      <c r="C340" s="22">
        <f>COUNTIFS(Data!$T:$T,C$328,Data!$H:$H,$B340)</f>
        <v>0</v>
      </c>
      <c r="D340" s="22">
        <f>COUNTIFS(Data!$T:$T,D$328,Data!$H:$H,$B340)</f>
        <v>0</v>
      </c>
      <c r="E340" s="22">
        <f>COUNTIFS(Data!$T:$T,E$328,Data!$H:$H,$B340)</f>
        <v>0</v>
      </c>
      <c r="F340" s="22">
        <f>COUNTIFS(Data!$T:$T,F$328,Data!$H:$H,$B340)</f>
        <v>0</v>
      </c>
      <c r="G340" s="31">
        <f t="shared" si="15"/>
        <v>0</v>
      </c>
    </row>
    <row r="341" spans="1:11" ht="25" customHeight="1" thickBot="1" x14ac:dyDescent="0.4">
      <c r="A341" s="16"/>
      <c r="B341" s="84" t="s">
        <v>575</v>
      </c>
      <c r="C341" s="83">
        <f>SUM(C329:C340)</f>
        <v>39</v>
      </c>
      <c r="D341" s="83">
        <f>SUM(D329:D340)</f>
        <v>4</v>
      </c>
      <c r="E341" s="83">
        <f>SUM(E329:E340)</f>
        <v>0</v>
      </c>
      <c r="F341" s="83">
        <f>SUM(F329:F340)</f>
        <v>0</v>
      </c>
      <c r="G341" s="32">
        <f t="shared" si="15"/>
        <v>43</v>
      </c>
    </row>
    <row r="342" spans="1:11" ht="40.5" customHeight="1" thickBot="1" x14ac:dyDescent="0.4">
      <c r="A342" s="16"/>
      <c r="B342" s="129" t="s">
        <v>576</v>
      </c>
      <c r="C342" s="130"/>
      <c r="D342" s="130"/>
      <c r="E342" s="130"/>
      <c r="F342" s="130"/>
      <c r="G342" s="136"/>
    </row>
    <row r="343" spans="1:11" ht="25" customHeight="1" thickBot="1" x14ac:dyDescent="0.4"/>
    <row r="344" spans="1:11" ht="25" customHeight="1" thickBot="1" x14ac:dyDescent="0.4">
      <c r="A344" s="15">
        <v>17</v>
      </c>
      <c r="B344" s="123" t="s">
        <v>607</v>
      </c>
      <c r="C344" s="124"/>
      <c r="D344" s="124"/>
      <c r="E344" s="124"/>
      <c r="F344" s="124"/>
      <c r="G344" s="124"/>
      <c r="H344" s="124"/>
      <c r="I344" s="124"/>
      <c r="J344" s="124"/>
      <c r="K344" s="125"/>
    </row>
    <row r="345" spans="1:11" ht="25" customHeight="1" thickBot="1" x14ac:dyDescent="0.4">
      <c r="A345" s="15" t="s">
        <v>18</v>
      </c>
      <c r="B345" s="126" t="s">
        <v>593</v>
      </c>
      <c r="C345" s="127"/>
      <c r="D345" s="127"/>
      <c r="E345" s="127"/>
      <c r="F345" s="127"/>
      <c r="G345" s="127"/>
      <c r="H345" s="127"/>
      <c r="I345" s="127"/>
      <c r="J345" s="127"/>
      <c r="K345" s="128"/>
    </row>
    <row r="346" spans="1:11" ht="34.5" customHeight="1" thickBot="1" x14ac:dyDescent="0.4">
      <c r="A346" s="16"/>
      <c r="B346" s="21"/>
      <c r="C346" s="12" t="s">
        <v>166</v>
      </c>
      <c r="D346" s="12" t="s">
        <v>150</v>
      </c>
      <c r="E346" s="12" t="s">
        <v>198</v>
      </c>
      <c r="F346" s="12" t="s">
        <v>526</v>
      </c>
      <c r="G346" s="12" t="s">
        <v>349</v>
      </c>
      <c r="H346" s="12" t="s">
        <v>78</v>
      </c>
      <c r="I346" s="12" t="s">
        <v>209</v>
      </c>
      <c r="J346" s="94" t="s">
        <v>100</v>
      </c>
      <c r="K346" s="27" t="s">
        <v>575</v>
      </c>
    </row>
    <row r="347" spans="1:11" ht="25" customHeight="1" x14ac:dyDescent="0.35">
      <c r="A347" s="16"/>
      <c r="B347" s="87" t="s">
        <v>64</v>
      </c>
      <c r="C347" s="22">
        <f>COUNTIFS(Data!$AA:$AA,C$346,Data!$H:$H,$B347)</f>
        <v>0</v>
      </c>
      <c r="D347" s="22">
        <f>COUNTIFS(Data!$AA:$AA,D$346,Data!$H:$H,$B347)</f>
        <v>1</v>
      </c>
      <c r="E347" s="22">
        <f>COUNTIFS(Data!$AA:$AA,E$346,Data!$H:$H,$B347)</f>
        <v>1</v>
      </c>
      <c r="F347" s="22">
        <f>COUNTIFS(Data!$AA:$AA,F$346,Data!$H:$H,$B347)</f>
        <v>0</v>
      </c>
      <c r="G347" s="22">
        <f>COUNTIFS(Data!$AA:$AA,G$346,Data!$H:$H,$B347)</f>
        <v>0</v>
      </c>
      <c r="H347" s="22">
        <f>COUNTIFS(Data!$AA:$AA,H$346,Data!$H:$H,$B347)</f>
        <v>1</v>
      </c>
      <c r="I347" s="22">
        <f>COUNTIFS(Data!$AA:$AA,I$346,Data!$H:$H,$B347)</f>
        <v>0</v>
      </c>
      <c r="J347" s="93">
        <f>COUNTIFS(Data!$AA:$AA,J$346,Data!$H:$H,$B347)</f>
        <v>2</v>
      </c>
      <c r="K347" s="13">
        <f t="shared" ref="K347:K359" si="16">SUM(C347:J347)</f>
        <v>5</v>
      </c>
    </row>
    <row r="348" spans="1:11" ht="25" customHeight="1" x14ac:dyDescent="0.35">
      <c r="A348" s="16"/>
      <c r="B348" s="88" t="s">
        <v>552</v>
      </c>
      <c r="C348" s="22">
        <f>COUNTIFS(Data!$AA:$AA,C$346,Data!$H:$H,$B348)</f>
        <v>0</v>
      </c>
      <c r="D348" s="22">
        <f>COUNTIFS(Data!$AA:$AA,D$346,Data!$H:$H,$B348)</f>
        <v>0</v>
      </c>
      <c r="E348" s="22">
        <f>COUNTIFS(Data!$AA:$AA,E$346,Data!$H:$H,$B348)</f>
        <v>0</v>
      </c>
      <c r="F348" s="22">
        <f>COUNTIFS(Data!$AA:$AA,F$346,Data!$H:$H,$B348)</f>
        <v>0</v>
      </c>
      <c r="G348" s="22">
        <f>COUNTIFS(Data!$AA:$AA,G$346,Data!$H:$H,$B348)</f>
        <v>0</v>
      </c>
      <c r="H348" s="22">
        <f>COUNTIFS(Data!$AA:$AA,H$346,Data!$H:$H,$B348)</f>
        <v>0</v>
      </c>
      <c r="I348" s="22">
        <f>COUNTIFS(Data!$AA:$AA,I$346,Data!$H:$H,$B348)</f>
        <v>0</v>
      </c>
      <c r="J348" s="93">
        <f>COUNTIFS(Data!$AA:$AA,J$346,Data!$H:$H,$B348)</f>
        <v>0</v>
      </c>
      <c r="K348" s="13">
        <f t="shared" si="16"/>
        <v>0</v>
      </c>
    </row>
    <row r="349" spans="1:11" ht="25" customHeight="1" x14ac:dyDescent="0.35">
      <c r="A349" s="16"/>
      <c r="B349" s="88" t="s">
        <v>243</v>
      </c>
      <c r="C349" s="22">
        <f>COUNTIFS(Data!$AA:$AA,C$346,Data!$H:$H,$B349)</f>
        <v>2</v>
      </c>
      <c r="D349" s="22">
        <f>COUNTIFS(Data!$AA:$AA,D$346,Data!$H:$H,$B349)</f>
        <v>0</v>
      </c>
      <c r="E349" s="22">
        <f>COUNTIFS(Data!$AA:$AA,E$346,Data!$H:$H,$B349)</f>
        <v>0</v>
      </c>
      <c r="F349" s="22">
        <f>COUNTIFS(Data!$AA:$AA,F$346,Data!$H:$H,$B349)</f>
        <v>1</v>
      </c>
      <c r="G349" s="22">
        <f>COUNTIFS(Data!$AA:$AA,G$346,Data!$H:$H,$B349)</f>
        <v>5</v>
      </c>
      <c r="H349" s="22">
        <f>COUNTIFS(Data!$AA:$AA,H$346,Data!$H:$H,$B349)</f>
        <v>2</v>
      </c>
      <c r="I349" s="22">
        <f>COUNTIFS(Data!$AA:$AA,I$346,Data!$H:$H,$B349)</f>
        <v>2</v>
      </c>
      <c r="J349" s="93">
        <f>COUNTIFS(Data!$AA:$AA,J$346,Data!$H:$H,$B349)</f>
        <v>4</v>
      </c>
      <c r="K349" s="13">
        <f t="shared" si="16"/>
        <v>16</v>
      </c>
    </row>
    <row r="350" spans="1:11" ht="25" customHeight="1" x14ac:dyDescent="0.35">
      <c r="A350" s="16"/>
      <c r="B350" s="88" t="s">
        <v>190</v>
      </c>
      <c r="C350" s="22">
        <f>COUNTIFS(Data!$AA:$AA,C$346,Data!$H:$H,$B350)</f>
        <v>1</v>
      </c>
      <c r="D350" s="22">
        <f>COUNTIFS(Data!$AA:$AA,D$346,Data!$H:$H,$B350)</f>
        <v>0</v>
      </c>
      <c r="E350" s="22">
        <f>COUNTIFS(Data!$AA:$AA,E$346,Data!$H:$H,$B350)</f>
        <v>2</v>
      </c>
      <c r="F350" s="22">
        <f>COUNTIFS(Data!$AA:$AA,F$346,Data!$H:$H,$B350)</f>
        <v>0</v>
      </c>
      <c r="G350" s="22">
        <f>COUNTIFS(Data!$AA:$AA,G$346,Data!$H:$H,$B350)</f>
        <v>0</v>
      </c>
      <c r="H350" s="22">
        <f>COUNTIFS(Data!$AA:$AA,H$346,Data!$H:$H,$B350)</f>
        <v>0</v>
      </c>
      <c r="I350" s="22">
        <f>COUNTIFS(Data!$AA:$AA,I$346,Data!$H:$H,$B350)</f>
        <v>0</v>
      </c>
      <c r="J350" s="93">
        <f>COUNTIFS(Data!$AA:$AA,J$346,Data!$H:$H,$B350)</f>
        <v>0</v>
      </c>
      <c r="K350" s="13">
        <f t="shared" si="16"/>
        <v>3</v>
      </c>
    </row>
    <row r="351" spans="1:11" ht="25" customHeight="1" x14ac:dyDescent="0.35">
      <c r="A351" s="16"/>
      <c r="B351" s="88" t="s">
        <v>567</v>
      </c>
      <c r="C351" s="22">
        <f>COUNTIFS(Data!$AA:$AA,C$346,Data!$H:$H,$B351)</f>
        <v>0</v>
      </c>
      <c r="D351" s="22">
        <f>COUNTIFS(Data!$AA:$AA,D$346,Data!$H:$H,$B351)</f>
        <v>0</v>
      </c>
      <c r="E351" s="22">
        <f>COUNTIFS(Data!$AA:$AA,E$346,Data!$H:$H,$B351)</f>
        <v>0</v>
      </c>
      <c r="F351" s="22">
        <f>COUNTIFS(Data!$AA:$AA,F$346,Data!$H:$H,$B351)</f>
        <v>0</v>
      </c>
      <c r="G351" s="22">
        <f>COUNTIFS(Data!$AA:$AA,G$346,Data!$H:$H,$B351)</f>
        <v>0</v>
      </c>
      <c r="H351" s="22">
        <f>COUNTIFS(Data!$AA:$AA,H$346,Data!$H:$H,$B351)</f>
        <v>0</v>
      </c>
      <c r="I351" s="22">
        <f>COUNTIFS(Data!$AA:$AA,I$346,Data!$H:$H,$B351)</f>
        <v>0</v>
      </c>
      <c r="J351" s="93">
        <f>COUNTIFS(Data!$AA:$AA,J$346,Data!$H:$H,$B351)</f>
        <v>0</v>
      </c>
      <c r="K351" s="13">
        <f t="shared" si="16"/>
        <v>0</v>
      </c>
    </row>
    <row r="352" spans="1:11" ht="25" customHeight="1" x14ac:dyDescent="0.35">
      <c r="A352" s="16"/>
      <c r="B352" s="88" t="s">
        <v>91</v>
      </c>
      <c r="C352" s="22">
        <f>COUNTIFS(Data!$AA:$AA,C$346,Data!$H:$H,$B352)</f>
        <v>0</v>
      </c>
      <c r="D352" s="22">
        <f>COUNTIFS(Data!$AA:$AA,D$346,Data!$H:$H,$B352)</f>
        <v>0</v>
      </c>
      <c r="E352" s="22">
        <f>COUNTIFS(Data!$AA:$AA,E$346,Data!$H:$H,$B352)</f>
        <v>0</v>
      </c>
      <c r="F352" s="22">
        <f>COUNTIFS(Data!$AA:$AA,F$346,Data!$H:$H,$B352)</f>
        <v>0</v>
      </c>
      <c r="G352" s="22">
        <f>COUNTIFS(Data!$AA:$AA,G$346,Data!$H:$H,$B352)</f>
        <v>0</v>
      </c>
      <c r="H352" s="22">
        <f>COUNTIFS(Data!$AA:$AA,H$346,Data!$H:$H,$B352)</f>
        <v>3</v>
      </c>
      <c r="I352" s="22">
        <f>COUNTIFS(Data!$AA:$AA,I$346,Data!$H:$H,$B352)</f>
        <v>4</v>
      </c>
      <c r="J352" s="93">
        <f>COUNTIFS(Data!$AA:$AA,J$346,Data!$H:$H,$B352)</f>
        <v>6</v>
      </c>
      <c r="K352" s="13">
        <f t="shared" si="16"/>
        <v>13</v>
      </c>
    </row>
    <row r="353" spans="1:11" ht="25" customHeight="1" x14ac:dyDescent="0.35">
      <c r="A353" s="16"/>
      <c r="B353" s="88" t="s">
        <v>568</v>
      </c>
      <c r="C353" s="22">
        <f>COUNTIFS(Data!$AA:$AA,C$346,Data!$H:$H,$B353)</f>
        <v>0</v>
      </c>
      <c r="D353" s="22">
        <f>COUNTIFS(Data!$AA:$AA,D$346,Data!$H:$H,$B353)</f>
        <v>0</v>
      </c>
      <c r="E353" s="22">
        <f>COUNTIFS(Data!$AA:$AA,E$346,Data!$H:$H,$B353)</f>
        <v>0</v>
      </c>
      <c r="F353" s="22">
        <f>COUNTIFS(Data!$AA:$AA,F$346,Data!$H:$H,$B353)</f>
        <v>0</v>
      </c>
      <c r="G353" s="22">
        <f>COUNTIFS(Data!$AA:$AA,G$346,Data!$H:$H,$B353)</f>
        <v>0</v>
      </c>
      <c r="H353" s="22">
        <f>COUNTIFS(Data!$AA:$AA,H$346,Data!$H:$H,$B353)</f>
        <v>0</v>
      </c>
      <c r="I353" s="22">
        <f>COUNTIFS(Data!$AA:$AA,I$346,Data!$H:$H,$B353)</f>
        <v>0</v>
      </c>
      <c r="J353" s="93">
        <f>COUNTIFS(Data!$AA:$AA,J$346,Data!$H:$H,$B353)</f>
        <v>0</v>
      </c>
      <c r="K353" s="13">
        <f t="shared" si="16"/>
        <v>0</v>
      </c>
    </row>
    <row r="354" spans="1:11" ht="25" customHeight="1" x14ac:dyDescent="0.35">
      <c r="A354" s="16"/>
      <c r="B354" s="88" t="s">
        <v>549</v>
      </c>
      <c r="C354" s="22">
        <f>COUNTIFS(Data!$AA:$AA,C$346,Data!$H:$H,$B354)</f>
        <v>0</v>
      </c>
      <c r="D354" s="22">
        <f>COUNTIFS(Data!$AA:$AA,D$346,Data!$H:$H,$B354)</f>
        <v>0</v>
      </c>
      <c r="E354" s="22">
        <f>COUNTIFS(Data!$AA:$AA,E$346,Data!$H:$H,$B354)</f>
        <v>0</v>
      </c>
      <c r="F354" s="22">
        <f>COUNTIFS(Data!$AA:$AA,F$346,Data!$H:$H,$B354)</f>
        <v>0</v>
      </c>
      <c r="G354" s="22">
        <f>COUNTIFS(Data!$AA:$AA,G$346,Data!$H:$H,$B354)</f>
        <v>0</v>
      </c>
      <c r="H354" s="22">
        <f>COUNTIFS(Data!$AA:$AA,H$346,Data!$H:$H,$B354)</f>
        <v>0</v>
      </c>
      <c r="I354" s="22">
        <f>COUNTIFS(Data!$AA:$AA,I$346,Data!$H:$H,$B354)</f>
        <v>0</v>
      </c>
      <c r="J354" s="93">
        <f>COUNTIFS(Data!$AA:$AA,J$346,Data!$H:$H,$B354)</f>
        <v>0</v>
      </c>
      <c r="K354" s="13">
        <f t="shared" si="16"/>
        <v>0</v>
      </c>
    </row>
    <row r="355" spans="1:11" ht="25" customHeight="1" x14ac:dyDescent="0.35">
      <c r="A355" s="16"/>
      <c r="B355" s="88" t="s">
        <v>574</v>
      </c>
      <c r="C355" s="22">
        <f>COUNTIFS(Data!$AA:$AA,C$346,Data!$H:$H,$B355)</f>
        <v>0</v>
      </c>
      <c r="D355" s="22">
        <f>COUNTIFS(Data!$AA:$AA,D$346,Data!$H:$H,$B355)</f>
        <v>0</v>
      </c>
      <c r="E355" s="22">
        <f>COUNTIFS(Data!$AA:$AA,E$346,Data!$H:$H,$B355)</f>
        <v>0</v>
      </c>
      <c r="F355" s="22">
        <f>COUNTIFS(Data!$AA:$AA,F$346,Data!$H:$H,$B355)</f>
        <v>0</v>
      </c>
      <c r="G355" s="22">
        <f>COUNTIFS(Data!$AA:$AA,G$346,Data!$H:$H,$B355)</f>
        <v>0</v>
      </c>
      <c r="H355" s="22">
        <f>COUNTIFS(Data!$AA:$AA,H$346,Data!$H:$H,$B355)</f>
        <v>0</v>
      </c>
      <c r="I355" s="22">
        <f>COUNTIFS(Data!$AA:$AA,I$346,Data!$H:$H,$B355)</f>
        <v>0</v>
      </c>
      <c r="J355" s="93">
        <f>COUNTIFS(Data!$AA:$AA,J$346,Data!$H:$H,$B355)</f>
        <v>0</v>
      </c>
      <c r="K355" s="13">
        <f t="shared" si="16"/>
        <v>0</v>
      </c>
    </row>
    <row r="356" spans="1:11" ht="25" customHeight="1" x14ac:dyDescent="0.35">
      <c r="A356" s="16"/>
      <c r="B356" s="88" t="s">
        <v>155</v>
      </c>
      <c r="C356" s="22">
        <f>COUNTIFS(Data!$AA:$AA,C$346,Data!$H:$H,$B356)</f>
        <v>1</v>
      </c>
      <c r="D356" s="22">
        <f>COUNTIFS(Data!$AA:$AA,D$346,Data!$H:$H,$B356)</f>
        <v>0</v>
      </c>
      <c r="E356" s="22">
        <f>COUNTIFS(Data!$AA:$AA,E$346,Data!$H:$H,$B356)</f>
        <v>0</v>
      </c>
      <c r="F356" s="22">
        <f>COUNTIFS(Data!$AA:$AA,F$346,Data!$H:$H,$B356)</f>
        <v>0</v>
      </c>
      <c r="G356" s="22">
        <f>COUNTIFS(Data!$AA:$AA,G$346,Data!$H:$H,$B356)</f>
        <v>0</v>
      </c>
      <c r="H356" s="22">
        <f>COUNTIFS(Data!$AA:$AA,H$346,Data!$H:$H,$B356)</f>
        <v>1</v>
      </c>
      <c r="I356" s="22">
        <f>COUNTIFS(Data!$AA:$AA,I$346,Data!$H:$H,$B356)</f>
        <v>2</v>
      </c>
      <c r="J356" s="93">
        <f>COUNTIFS(Data!$AA:$AA,J$346,Data!$H:$H,$B356)</f>
        <v>2</v>
      </c>
      <c r="K356" s="13">
        <f t="shared" si="16"/>
        <v>6</v>
      </c>
    </row>
    <row r="357" spans="1:11" ht="25" customHeight="1" x14ac:dyDescent="0.35">
      <c r="A357" s="16"/>
      <c r="B357" s="88" t="s">
        <v>565</v>
      </c>
      <c r="C357" s="22">
        <f>COUNTIFS(Data!$AA:$AA,C$346,Data!$H:$H,$B357)</f>
        <v>0</v>
      </c>
      <c r="D357" s="22">
        <f>COUNTIFS(Data!$AA:$AA,D$346,Data!$H:$H,$B357)</f>
        <v>0</v>
      </c>
      <c r="E357" s="22">
        <f>COUNTIFS(Data!$AA:$AA,E$346,Data!$H:$H,$B357)</f>
        <v>0</v>
      </c>
      <c r="F357" s="22">
        <f>COUNTIFS(Data!$AA:$AA,F$346,Data!$H:$H,$B357)</f>
        <v>0</v>
      </c>
      <c r="G357" s="22">
        <f>COUNTIFS(Data!$AA:$AA,G$346,Data!$H:$H,$B357)</f>
        <v>0</v>
      </c>
      <c r="H357" s="22">
        <f>COUNTIFS(Data!$AA:$AA,H$346,Data!$H:$H,$B357)</f>
        <v>0</v>
      </c>
      <c r="I357" s="22">
        <f>COUNTIFS(Data!$AA:$AA,I$346,Data!$H:$H,$B357)</f>
        <v>0</v>
      </c>
      <c r="J357" s="93">
        <f>COUNTIFS(Data!$AA:$AA,J$346,Data!$H:$H,$B357)</f>
        <v>0</v>
      </c>
      <c r="K357" s="13">
        <f t="shared" si="16"/>
        <v>0</v>
      </c>
    </row>
    <row r="358" spans="1:11" ht="25" customHeight="1" thickBot="1" x14ac:dyDescent="0.4">
      <c r="A358" s="16"/>
      <c r="B358" s="91" t="s">
        <v>555</v>
      </c>
      <c r="C358" s="92">
        <f>COUNTIFS(Data!$AA:$AA,C$346,Data!$H:$H,$B358)</f>
        <v>0</v>
      </c>
      <c r="D358" s="92">
        <f>COUNTIFS(Data!$AA:$AA,D$346,Data!$H:$H,$B358)</f>
        <v>0</v>
      </c>
      <c r="E358" s="92">
        <f>COUNTIFS(Data!$AA:$AA,E$346,Data!$H:$H,$B358)</f>
        <v>0</v>
      </c>
      <c r="F358" s="92">
        <f>COUNTIFS(Data!$AA:$AA,F$346,Data!$H:$H,$B358)</f>
        <v>0</v>
      </c>
      <c r="G358" s="92">
        <f>COUNTIFS(Data!$AA:$AA,G$346,Data!$H:$H,$B358)</f>
        <v>0</v>
      </c>
      <c r="H358" s="92">
        <f>COUNTIFS(Data!$AA:$AA,H$346,Data!$H:$H,$B358)</f>
        <v>0</v>
      </c>
      <c r="I358" s="92">
        <f>COUNTIFS(Data!$AA:$AA,I$346,Data!$H:$H,$B358)</f>
        <v>0</v>
      </c>
      <c r="J358" s="96">
        <f>COUNTIFS(Data!$AA:$AA,J$346,Data!$H:$H,$B358)</f>
        <v>0</v>
      </c>
      <c r="K358" s="31">
        <f t="shared" si="16"/>
        <v>0</v>
      </c>
    </row>
    <row r="359" spans="1:11" ht="25" customHeight="1" thickBot="1" x14ac:dyDescent="0.4">
      <c r="A359" s="16"/>
      <c r="B359" s="97" t="s">
        <v>575</v>
      </c>
      <c r="C359" s="83">
        <f t="shared" ref="C359:J359" si="17">SUM(C347:C358)</f>
        <v>4</v>
      </c>
      <c r="D359" s="83">
        <f t="shared" si="17"/>
        <v>1</v>
      </c>
      <c r="E359" s="83">
        <f t="shared" si="17"/>
        <v>3</v>
      </c>
      <c r="F359" s="83">
        <f t="shared" si="17"/>
        <v>1</v>
      </c>
      <c r="G359" s="83">
        <f t="shared" si="17"/>
        <v>5</v>
      </c>
      <c r="H359" s="83">
        <f t="shared" si="17"/>
        <v>7</v>
      </c>
      <c r="I359" s="83">
        <f t="shared" si="17"/>
        <v>8</v>
      </c>
      <c r="J359" s="95">
        <f t="shared" si="17"/>
        <v>14</v>
      </c>
      <c r="K359" s="98">
        <f t="shared" si="16"/>
        <v>43</v>
      </c>
    </row>
    <row r="360" spans="1:11" ht="25" customHeight="1" thickBot="1" x14ac:dyDescent="0.4">
      <c r="A360" s="16"/>
      <c r="B360" s="129" t="s">
        <v>576</v>
      </c>
      <c r="C360" s="130"/>
      <c r="D360" s="130"/>
      <c r="E360" s="130"/>
      <c r="F360" s="130"/>
      <c r="G360" s="130"/>
      <c r="H360" s="130"/>
      <c r="I360" s="130"/>
      <c r="J360" s="130"/>
      <c r="K360" s="131"/>
    </row>
    <row r="361" spans="1:11" ht="25" customHeight="1" thickBot="1" x14ac:dyDescent="0.4"/>
    <row r="362" spans="1:11" ht="25" customHeight="1" thickBot="1" x14ac:dyDescent="0.4">
      <c r="A362" s="15">
        <v>18</v>
      </c>
      <c r="B362" s="123" t="s">
        <v>607</v>
      </c>
      <c r="C362" s="124"/>
      <c r="D362" s="124"/>
      <c r="E362" s="124"/>
      <c r="F362" s="124"/>
      <c r="G362" s="132"/>
    </row>
    <row r="363" spans="1:11" ht="25" customHeight="1" thickBot="1" x14ac:dyDescent="0.4">
      <c r="A363" s="15" t="s">
        <v>18</v>
      </c>
      <c r="B363" s="133" t="s">
        <v>594</v>
      </c>
      <c r="C363" s="134"/>
      <c r="D363" s="134"/>
      <c r="E363" s="134"/>
      <c r="F363" s="134"/>
      <c r="G363" s="135"/>
    </row>
    <row r="364" spans="1:11" ht="33" customHeight="1" thickBot="1" x14ac:dyDescent="0.4">
      <c r="A364" s="16"/>
      <c r="B364" s="21"/>
      <c r="C364" s="33" t="s">
        <v>101</v>
      </c>
      <c r="D364" s="34" t="s">
        <v>211</v>
      </c>
      <c r="E364" s="34" t="s">
        <v>559</v>
      </c>
      <c r="F364" s="32" t="s">
        <v>79</v>
      </c>
      <c r="G364" s="101" t="s">
        <v>575</v>
      </c>
    </row>
    <row r="365" spans="1:11" ht="25" customHeight="1" x14ac:dyDescent="0.35">
      <c r="A365" s="16"/>
      <c r="B365" s="102" t="s">
        <v>64</v>
      </c>
      <c r="C365" s="22">
        <f>COUNTIFS(Data!$AE:$AE,C$364,Data!$H:$H,$B365)</f>
        <v>1</v>
      </c>
      <c r="D365" s="22">
        <f>COUNTIFS(Data!$AE:$AE,D$364,Data!$H:$H,$B365)</f>
        <v>0</v>
      </c>
      <c r="E365" s="22">
        <f>COUNTIFS(Data!$AE:$AE,E$364,Data!$H:$H,$B365)</f>
        <v>0</v>
      </c>
      <c r="F365" s="22">
        <f>COUNTIFS(Data!$AE:$AE,F$364,Data!$H:$H,$B365)</f>
        <v>4</v>
      </c>
      <c r="G365" s="13">
        <f t="shared" ref="G365:G377" si="18">SUM(C365:F365)</f>
        <v>5</v>
      </c>
    </row>
    <row r="366" spans="1:11" ht="25" customHeight="1" x14ac:dyDescent="0.35">
      <c r="A366" s="16"/>
      <c r="B366" s="88" t="s">
        <v>552</v>
      </c>
      <c r="C366" s="22">
        <f>COUNTIFS(Data!$AE:$AE,C$364,Data!$H:$H,$B366)</f>
        <v>0</v>
      </c>
      <c r="D366" s="22">
        <f>COUNTIFS(Data!$AE:$AE,D$364,Data!$H:$H,$B366)</f>
        <v>0</v>
      </c>
      <c r="E366" s="22">
        <f>COUNTIFS(Data!$AE:$AE,E$364,Data!$H:$H,$B366)</f>
        <v>0</v>
      </c>
      <c r="F366" s="22">
        <f>COUNTIFS(Data!$AE:$AE,F$364,Data!$H:$H,$B366)</f>
        <v>0</v>
      </c>
      <c r="G366" s="13">
        <f t="shared" si="18"/>
        <v>0</v>
      </c>
    </row>
    <row r="367" spans="1:11" ht="25" customHeight="1" x14ac:dyDescent="0.35">
      <c r="A367" s="16"/>
      <c r="B367" s="88" t="s">
        <v>243</v>
      </c>
      <c r="C367" s="22">
        <f>COUNTIFS(Data!$AE:$AE,C$364,Data!$H:$H,$B367)</f>
        <v>8</v>
      </c>
      <c r="D367" s="22">
        <f>COUNTIFS(Data!$AE:$AE,D$364,Data!$H:$H,$B367)</f>
        <v>2</v>
      </c>
      <c r="E367" s="22">
        <f>COUNTIFS(Data!$AE:$AE,E$364,Data!$H:$H,$B367)</f>
        <v>0</v>
      </c>
      <c r="F367" s="22">
        <f>COUNTIFS(Data!$AE:$AE,F$364,Data!$H:$H,$B367)</f>
        <v>6</v>
      </c>
      <c r="G367" s="13">
        <f t="shared" si="18"/>
        <v>16</v>
      </c>
    </row>
    <row r="368" spans="1:11" ht="25" customHeight="1" x14ac:dyDescent="0.35">
      <c r="A368" s="16"/>
      <c r="B368" s="88" t="s">
        <v>190</v>
      </c>
      <c r="C368" s="22">
        <f>COUNTIFS(Data!$AE:$AE,C$364,Data!$H:$H,$B368)</f>
        <v>3</v>
      </c>
      <c r="D368" s="22">
        <f>COUNTIFS(Data!$AE:$AE,D$364,Data!$H:$H,$B368)</f>
        <v>0</v>
      </c>
      <c r="E368" s="22">
        <f>COUNTIFS(Data!$AE:$AE,E$364,Data!$H:$H,$B368)</f>
        <v>0</v>
      </c>
      <c r="F368" s="22">
        <f>COUNTIFS(Data!$AE:$AE,F$364,Data!$H:$H,$B368)</f>
        <v>0</v>
      </c>
      <c r="G368" s="13">
        <f t="shared" si="18"/>
        <v>3</v>
      </c>
    </row>
    <row r="369" spans="1:7" ht="25" customHeight="1" x14ac:dyDescent="0.35">
      <c r="A369" s="16"/>
      <c r="B369" s="88" t="s">
        <v>567</v>
      </c>
      <c r="C369" s="22">
        <f>COUNTIFS(Data!$AE:$AE,C$364,Data!$H:$H,$B369)</f>
        <v>0</v>
      </c>
      <c r="D369" s="22">
        <f>COUNTIFS(Data!$AE:$AE,D$364,Data!$H:$H,$B369)</f>
        <v>0</v>
      </c>
      <c r="E369" s="22">
        <f>COUNTIFS(Data!$AE:$AE,E$364,Data!$H:$H,$B369)</f>
        <v>0</v>
      </c>
      <c r="F369" s="22">
        <f>COUNTIFS(Data!$AE:$AE,F$364,Data!$H:$H,$B369)</f>
        <v>0</v>
      </c>
      <c r="G369" s="13">
        <f t="shared" si="18"/>
        <v>0</v>
      </c>
    </row>
    <row r="370" spans="1:7" ht="25" customHeight="1" x14ac:dyDescent="0.35">
      <c r="A370" s="16"/>
      <c r="B370" s="88" t="s">
        <v>91</v>
      </c>
      <c r="C370" s="22">
        <f>COUNTIFS(Data!$AE:$AE,C$364,Data!$H:$H,$B370)</f>
        <v>3</v>
      </c>
      <c r="D370" s="22">
        <f>COUNTIFS(Data!$AE:$AE,D$364,Data!$H:$H,$B370)</f>
        <v>2</v>
      </c>
      <c r="E370" s="22">
        <f>COUNTIFS(Data!$AE:$AE,E$364,Data!$H:$H,$B370)</f>
        <v>0</v>
      </c>
      <c r="F370" s="22">
        <f>COUNTIFS(Data!$AE:$AE,F$364,Data!$H:$H,$B370)</f>
        <v>8</v>
      </c>
      <c r="G370" s="13">
        <f t="shared" si="18"/>
        <v>13</v>
      </c>
    </row>
    <row r="371" spans="1:7" ht="25" customHeight="1" x14ac:dyDescent="0.35">
      <c r="A371" s="16"/>
      <c r="B371" s="88" t="s">
        <v>568</v>
      </c>
      <c r="C371" s="22">
        <f>COUNTIFS(Data!$AE:$AE,C$364,Data!$H:$H,$B371)</f>
        <v>0</v>
      </c>
      <c r="D371" s="22">
        <f>COUNTIFS(Data!$AE:$AE,D$364,Data!$H:$H,$B371)</f>
        <v>0</v>
      </c>
      <c r="E371" s="22">
        <f>COUNTIFS(Data!$AE:$AE,E$364,Data!$H:$H,$B371)</f>
        <v>0</v>
      </c>
      <c r="F371" s="22">
        <f>COUNTIFS(Data!$AE:$AE,F$364,Data!$H:$H,$B371)</f>
        <v>0</v>
      </c>
      <c r="G371" s="13">
        <f t="shared" si="18"/>
        <v>0</v>
      </c>
    </row>
    <row r="372" spans="1:7" ht="25" customHeight="1" x14ac:dyDescent="0.35">
      <c r="A372" s="16"/>
      <c r="B372" s="88" t="s">
        <v>549</v>
      </c>
      <c r="C372" s="22">
        <f>COUNTIFS(Data!$AE:$AE,C$364,Data!$H:$H,$B372)</f>
        <v>0</v>
      </c>
      <c r="D372" s="22">
        <f>COUNTIFS(Data!$AE:$AE,D$364,Data!$H:$H,$B372)</f>
        <v>0</v>
      </c>
      <c r="E372" s="22">
        <f>COUNTIFS(Data!$AE:$AE,E$364,Data!$H:$H,$B372)</f>
        <v>0</v>
      </c>
      <c r="F372" s="22">
        <f>COUNTIFS(Data!$AE:$AE,F$364,Data!$H:$H,$B372)</f>
        <v>0</v>
      </c>
      <c r="G372" s="13">
        <f t="shared" si="18"/>
        <v>0</v>
      </c>
    </row>
    <row r="373" spans="1:7" ht="25" customHeight="1" x14ac:dyDescent="0.35">
      <c r="A373" s="16"/>
      <c r="B373" s="88" t="s">
        <v>574</v>
      </c>
      <c r="C373" s="22">
        <f>COUNTIFS(Data!$AE:$AE,C$364,Data!$H:$H,$B373)</f>
        <v>0</v>
      </c>
      <c r="D373" s="22">
        <f>COUNTIFS(Data!$AE:$AE,D$364,Data!$H:$H,$B373)</f>
        <v>0</v>
      </c>
      <c r="E373" s="22">
        <f>COUNTIFS(Data!$AE:$AE,E$364,Data!$H:$H,$B373)</f>
        <v>0</v>
      </c>
      <c r="F373" s="22">
        <f>COUNTIFS(Data!$AE:$AE,F$364,Data!$H:$H,$B373)</f>
        <v>0</v>
      </c>
      <c r="G373" s="13">
        <f t="shared" si="18"/>
        <v>0</v>
      </c>
    </row>
    <row r="374" spans="1:7" ht="25" customHeight="1" x14ac:dyDescent="0.35">
      <c r="A374" s="16"/>
      <c r="B374" s="88" t="s">
        <v>155</v>
      </c>
      <c r="C374" s="22">
        <f>COUNTIFS(Data!$AE:$AE,C$364,Data!$H:$H,$B374)</f>
        <v>2</v>
      </c>
      <c r="D374" s="22">
        <f>COUNTIFS(Data!$AE:$AE,D$364,Data!$H:$H,$B374)</f>
        <v>0</v>
      </c>
      <c r="E374" s="22">
        <f>COUNTIFS(Data!$AE:$AE,E$364,Data!$H:$H,$B374)</f>
        <v>0</v>
      </c>
      <c r="F374" s="22">
        <f>COUNTIFS(Data!$AE:$AE,F$364,Data!$H:$H,$B374)</f>
        <v>4</v>
      </c>
      <c r="G374" s="13">
        <f t="shared" si="18"/>
        <v>6</v>
      </c>
    </row>
    <row r="375" spans="1:7" ht="25" customHeight="1" x14ac:dyDescent="0.35">
      <c r="A375" s="16"/>
      <c r="B375" s="88" t="s">
        <v>565</v>
      </c>
      <c r="C375" s="22">
        <f>COUNTIFS(Data!$AE:$AE,C$364,Data!$H:$H,$B375)</f>
        <v>0</v>
      </c>
      <c r="D375" s="22">
        <f>COUNTIFS(Data!$AE:$AE,D$364,Data!$H:$H,$B375)</f>
        <v>0</v>
      </c>
      <c r="E375" s="22">
        <f>COUNTIFS(Data!$AE:$AE,E$364,Data!$H:$H,$B375)</f>
        <v>0</v>
      </c>
      <c r="F375" s="22">
        <f>COUNTIFS(Data!$AE:$AE,F$364,Data!$H:$H,$B375)</f>
        <v>0</v>
      </c>
      <c r="G375" s="13">
        <f t="shared" si="18"/>
        <v>0</v>
      </c>
    </row>
    <row r="376" spans="1:7" ht="25" customHeight="1" thickBot="1" x14ac:dyDescent="0.4">
      <c r="A376" s="16"/>
      <c r="B376" s="89" t="s">
        <v>555</v>
      </c>
      <c r="C376" s="22">
        <f>COUNTIFS(Data!$AE:$AE,C$364,Data!$H:$H,$B376)</f>
        <v>0</v>
      </c>
      <c r="D376" s="22">
        <f>COUNTIFS(Data!$AE:$AE,D$364,Data!$H:$H,$B376)</f>
        <v>0</v>
      </c>
      <c r="E376" s="22">
        <f>COUNTIFS(Data!$AE:$AE,E$364,Data!$H:$H,$B376)</f>
        <v>0</v>
      </c>
      <c r="F376" s="22">
        <f>COUNTIFS(Data!$AE:$AE,F$364,Data!$H:$H,$B376)</f>
        <v>0</v>
      </c>
      <c r="G376" s="31">
        <f t="shared" si="18"/>
        <v>0</v>
      </c>
    </row>
    <row r="377" spans="1:7" ht="25" customHeight="1" thickBot="1" x14ac:dyDescent="0.4">
      <c r="A377" s="16"/>
      <c r="B377" s="84" t="s">
        <v>575</v>
      </c>
      <c r="C377" s="83">
        <f t="shared" ref="C377:F377" si="19">SUM(C365:C376)</f>
        <v>17</v>
      </c>
      <c r="D377" s="83">
        <f t="shared" si="19"/>
        <v>4</v>
      </c>
      <c r="E377" s="83">
        <f t="shared" si="19"/>
        <v>0</v>
      </c>
      <c r="F377" s="83">
        <f t="shared" si="19"/>
        <v>22</v>
      </c>
      <c r="G377" s="32">
        <f t="shared" si="18"/>
        <v>43</v>
      </c>
    </row>
    <row r="378" spans="1:7" ht="47.25" customHeight="1" thickBot="1" x14ac:dyDescent="0.4">
      <c r="A378" s="16"/>
      <c r="B378" s="129" t="s">
        <v>576</v>
      </c>
      <c r="C378" s="130"/>
      <c r="D378" s="130"/>
      <c r="E378" s="130"/>
      <c r="F378" s="130"/>
      <c r="G378" s="136"/>
    </row>
    <row r="379" spans="1:7" ht="25" customHeight="1" thickBot="1" x14ac:dyDescent="0.4"/>
    <row r="380" spans="1:7" ht="25" customHeight="1" thickBot="1" x14ac:dyDescent="0.4">
      <c r="A380" s="15">
        <v>19</v>
      </c>
      <c r="B380" s="137" t="s">
        <v>607</v>
      </c>
      <c r="C380" s="137"/>
      <c r="D380" s="137"/>
      <c r="E380" s="137"/>
      <c r="F380" s="137"/>
    </row>
    <row r="381" spans="1:7" ht="25" customHeight="1" thickBot="1" x14ac:dyDescent="0.4">
      <c r="A381" s="15" t="s">
        <v>24</v>
      </c>
      <c r="B381" s="117" t="s">
        <v>595</v>
      </c>
      <c r="C381" s="118"/>
      <c r="D381" s="118"/>
      <c r="E381" s="118"/>
      <c r="F381" s="119"/>
    </row>
    <row r="382" spans="1:7" ht="33.75" customHeight="1" x14ac:dyDescent="0.35">
      <c r="A382" s="16"/>
      <c r="B382" s="21"/>
      <c r="C382" s="19" t="s">
        <v>70</v>
      </c>
      <c r="D382" s="18" t="s">
        <v>96</v>
      </c>
      <c r="E382" s="40" t="s">
        <v>564</v>
      </c>
      <c r="F382" s="27" t="s">
        <v>575</v>
      </c>
    </row>
    <row r="383" spans="1:7" ht="25" customHeight="1" x14ac:dyDescent="0.35">
      <c r="A383" s="16"/>
      <c r="B383" s="12" t="s">
        <v>72</v>
      </c>
      <c r="C383" s="20">
        <f>COUNTIFS(Data!$N:$N,C$382,Data!$P:$P,$B383)</f>
        <v>2</v>
      </c>
      <c r="D383" s="8">
        <f>COUNTIFS(Data!$N:$N,D$382,Data!$P:$P,$B383)</f>
        <v>6</v>
      </c>
      <c r="E383" s="26">
        <f>COUNTIFS(Data!$N:$N,E$382,Data!$P:$P,$B383)</f>
        <v>0</v>
      </c>
      <c r="F383" s="13">
        <f t="shared" ref="F383:F388" si="20">SUM(C383:E383)</f>
        <v>8</v>
      </c>
    </row>
    <row r="384" spans="1:7" ht="25" customHeight="1" x14ac:dyDescent="0.35">
      <c r="A384" s="16"/>
      <c r="B384" s="12" t="s">
        <v>117</v>
      </c>
      <c r="C384" s="20">
        <f>COUNTIFS(Data!$N:$N,C$382,Data!$P:$P,$B384)</f>
        <v>1</v>
      </c>
      <c r="D384" s="8">
        <f>COUNTIFS(Data!$N:$N,D$382,Data!$P:$P,$B384)</f>
        <v>7</v>
      </c>
      <c r="E384" s="26">
        <f>COUNTIFS(Data!$N:$N,E$382,Data!$P:$P,$B384)</f>
        <v>0</v>
      </c>
      <c r="F384" s="13">
        <f t="shared" si="20"/>
        <v>8</v>
      </c>
    </row>
    <row r="385" spans="1:6" ht="25" customHeight="1" x14ac:dyDescent="0.35">
      <c r="A385" s="16"/>
      <c r="B385" s="12" t="s">
        <v>345</v>
      </c>
      <c r="C385" s="20">
        <f>COUNTIFS(Data!$N:$N,C$382,Data!$P:$P,$B385)</f>
        <v>0</v>
      </c>
      <c r="D385" s="8">
        <f>COUNTIFS(Data!$N:$N,D$382,Data!$P:$P,$B385)</f>
        <v>5</v>
      </c>
      <c r="E385" s="26">
        <f>COUNTIFS(Data!$N:$N,E$382,Data!$P:$P,$B385)</f>
        <v>0</v>
      </c>
      <c r="F385" s="13">
        <f t="shared" si="20"/>
        <v>5</v>
      </c>
    </row>
    <row r="386" spans="1:6" ht="25" customHeight="1" x14ac:dyDescent="0.35">
      <c r="A386" s="16"/>
      <c r="B386" s="12" t="s">
        <v>566</v>
      </c>
      <c r="C386" s="20">
        <f>COUNTIFS(Data!$N:$N,C$382,Data!$P:$P,$B386)</f>
        <v>0</v>
      </c>
      <c r="D386" s="8">
        <f>COUNTIFS(Data!$N:$N,D$382,Data!$P:$P,$B386)</f>
        <v>0</v>
      </c>
      <c r="E386" s="26">
        <f>COUNTIFS(Data!$N:$N,E$382,Data!$P:$P,$B386)</f>
        <v>0</v>
      </c>
      <c r="F386" s="13">
        <f t="shared" si="20"/>
        <v>0</v>
      </c>
    </row>
    <row r="387" spans="1:6" ht="25" customHeight="1" thickBot="1" x14ac:dyDescent="0.4">
      <c r="A387" s="16"/>
      <c r="B387" s="28" t="s">
        <v>97</v>
      </c>
      <c r="C387" s="29">
        <f>COUNTIFS(Data!$N:$N,C$382,Data!$P:$P,$B387)</f>
        <v>5</v>
      </c>
      <c r="D387" s="9">
        <f>COUNTIFS(Data!$N:$N,D$382,Data!$P:$P,$B387)</f>
        <v>17</v>
      </c>
      <c r="E387" s="30">
        <f>COUNTIFS(Data!$N:$N,E$382,Data!$P:$P,$B387)</f>
        <v>0</v>
      </c>
      <c r="F387" s="31">
        <f t="shared" si="20"/>
        <v>22</v>
      </c>
    </row>
    <row r="388" spans="1:6" ht="25" customHeight="1" thickBot="1" x14ac:dyDescent="0.4">
      <c r="A388" s="16"/>
      <c r="B388" s="84" t="s">
        <v>575</v>
      </c>
      <c r="C388" s="83">
        <f>SUM(C383:C387)</f>
        <v>8</v>
      </c>
      <c r="D388" s="83">
        <f>SUM(D383:D387)</f>
        <v>35</v>
      </c>
      <c r="E388" s="83">
        <f>SUM(E383:E387)</f>
        <v>0</v>
      </c>
      <c r="F388" s="32">
        <f t="shared" si="20"/>
        <v>43</v>
      </c>
    </row>
    <row r="389" spans="1:6" ht="38.25" customHeight="1" thickBot="1" x14ac:dyDescent="0.4">
      <c r="A389" s="16"/>
      <c r="B389" s="120" t="s">
        <v>576</v>
      </c>
      <c r="C389" s="121"/>
      <c r="D389" s="121"/>
      <c r="E389" s="121"/>
      <c r="F389" s="122"/>
    </row>
    <row r="390" spans="1:6" ht="25" customHeight="1" thickBot="1" x14ac:dyDescent="0.4"/>
    <row r="391" spans="1:6" ht="25" customHeight="1" thickBot="1" x14ac:dyDescent="0.4">
      <c r="A391" s="15">
        <v>20</v>
      </c>
      <c r="B391" s="114" t="s">
        <v>607</v>
      </c>
      <c r="C391" s="115"/>
      <c r="D391" s="115"/>
      <c r="E391" s="115"/>
      <c r="F391" s="116"/>
    </row>
    <row r="392" spans="1:6" ht="25" customHeight="1" thickBot="1" x14ac:dyDescent="0.4">
      <c r="A392" s="15" t="s">
        <v>24</v>
      </c>
      <c r="B392" s="117" t="s">
        <v>596</v>
      </c>
      <c r="C392" s="118"/>
      <c r="D392" s="118"/>
      <c r="E392" s="118"/>
      <c r="F392" s="119"/>
    </row>
    <row r="393" spans="1:6" ht="30" customHeight="1" thickBot="1" x14ac:dyDescent="0.4">
      <c r="A393" s="16"/>
      <c r="B393" s="36"/>
      <c r="C393" s="10" t="s">
        <v>70</v>
      </c>
      <c r="D393" s="11" t="s">
        <v>96</v>
      </c>
      <c r="E393" s="37" t="s">
        <v>564</v>
      </c>
      <c r="F393" s="27" t="s">
        <v>575</v>
      </c>
    </row>
    <row r="394" spans="1:6" ht="25" customHeight="1" x14ac:dyDescent="0.35">
      <c r="A394" s="16"/>
      <c r="B394" s="12" t="s">
        <v>74</v>
      </c>
      <c r="C394" s="22">
        <f>COUNTIFS(Data!$N:$N,C$393,Data!$T:$T,$B394)</f>
        <v>8</v>
      </c>
      <c r="D394" s="23">
        <f>COUNTIFS(Data!$N:$N,D$393,Data!$T:$T,$B394)</f>
        <v>31</v>
      </c>
      <c r="E394" s="25">
        <f>COUNTIFS(Data!$N:$N,E$393,Data!$T:$T,$B394)</f>
        <v>0</v>
      </c>
      <c r="F394" s="13">
        <f>SUM(C394:E394)</f>
        <v>39</v>
      </c>
    </row>
    <row r="395" spans="1:6" ht="25" customHeight="1" x14ac:dyDescent="0.35">
      <c r="A395" s="16"/>
      <c r="B395" s="12" t="s">
        <v>392</v>
      </c>
      <c r="C395" s="20">
        <f>COUNTIFS(Data!$N:$N,C$393,Data!$T:$T,$B395)</f>
        <v>0</v>
      </c>
      <c r="D395" s="8">
        <f>COUNTIFS(Data!$N:$N,D$393,Data!$T:$T,$B395)</f>
        <v>4</v>
      </c>
      <c r="E395" s="26">
        <f>COUNTIFS(Data!$N:$N,E$393,Data!$T:$T,$B395)</f>
        <v>0</v>
      </c>
      <c r="F395" s="13">
        <f>SUM(C395:E395)</f>
        <v>4</v>
      </c>
    </row>
    <row r="396" spans="1:6" ht="25" customHeight="1" x14ac:dyDescent="0.35">
      <c r="A396" s="16"/>
      <c r="B396" s="12" t="s">
        <v>551</v>
      </c>
      <c r="C396" s="20">
        <f>COUNTIFS(Data!$N:$N,C$393,Data!$T:$T,$B396)</f>
        <v>0</v>
      </c>
      <c r="D396" s="8">
        <f>COUNTIFS(Data!$N:$N,D$393,Data!$T:$T,$B396)</f>
        <v>0</v>
      </c>
      <c r="E396" s="26">
        <f>COUNTIFS(Data!$N:$N,E$393,Data!$T:$T,$B396)</f>
        <v>0</v>
      </c>
      <c r="F396" s="13">
        <f>SUM(C396:E396)</f>
        <v>0</v>
      </c>
    </row>
    <row r="397" spans="1:6" ht="25" customHeight="1" thickBot="1" x14ac:dyDescent="0.4">
      <c r="A397" s="16"/>
      <c r="B397" s="28" t="s">
        <v>573</v>
      </c>
      <c r="C397" s="29">
        <f>COUNTIFS(Data!$N:$N,C$393,Data!$T:$T,$B397)</f>
        <v>0</v>
      </c>
      <c r="D397" s="9">
        <f>COUNTIFS(Data!$N:$N,D$393,Data!$T:$T,$B397)</f>
        <v>0</v>
      </c>
      <c r="E397" s="30">
        <f>COUNTIFS(Data!$N:$N,E$393,Data!$T:$T,$B397)</f>
        <v>0</v>
      </c>
      <c r="F397" s="31">
        <f>SUM(C397:E397)</f>
        <v>0</v>
      </c>
    </row>
    <row r="398" spans="1:6" ht="25" customHeight="1" thickBot="1" x14ac:dyDescent="0.4">
      <c r="A398" s="16"/>
      <c r="B398" s="84" t="s">
        <v>575</v>
      </c>
      <c r="C398" s="83">
        <f>SUM(C394:C397)</f>
        <v>8</v>
      </c>
      <c r="D398" s="83">
        <f>SUM(D394:D397)</f>
        <v>35</v>
      </c>
      <c r="E398" s="83">
        <f>SUM(E394:E397)</f>
        <v>0</v>
      </c>
      <c r="F398" s="32">
        <f>SUM(C398:E398)</f>
        <v>43</v>
      </c>
    </row>
    <row r="399" spans="1:6" ht="36.75" customHeight="1" thickBot="1" x14ac:dyDescent="0.4">
      <c r="A399" s="16"/>
      <c r="B399" s="120" t="s">
        <v>576</v>
      </c>
      <c r="C399" s="121"/>
      <c r="D399" s="121"/>
      <c r="E399" s="121"/>
      <c r="F399" s="122"/>
    </row>
    <row r="400" spans="1:6" ht="25" customHeight="1" thickBot="1" x14ac:dyDescent="0.4"/>
    <row r="401" spans="1:6" ht="25" customHeight="1" thickBot="1" x14ac:dyDescent="0.4">
      <c r="A401" s="15">
        <v>21</v>
      </c>
      <c r="B401" s="114" t="s">
        <v>607</v>
      </c>
      <c r="C401" s="115"/>
      <c r="D401" s="115"/>
      <c r="E401" s="115"/>
      <c r="F401" s="116"/>
    </row>
    <row r="402" spans="1:6" ht="25" customHeight="1" thickBot="1" x14ac:dyDescent="0.4">
      <c r="A402" s="15" t="s">
        <v>24</v>
      </c>
      <c r="B402" s="117" t="s">
        <v>597</v>
      </c>
      <c r="C402" s="118"/>
      <c r="D402" s="118"/>
      <c r="E402" s="118"/>
      <c r="F402" s="119"/>
    </row>
    <row r="403" spans="1:6" ht="39" customHeight="1" thickBot="1" x14ac:dyDescent="0.4">
      <c r="A403" s="16"/>
      <c r="B403" s="21"/>
      <c r="C403" s="10" t="s">
        <v>70</v>
      </c>
      <c r="D403" s="11" t="s">
        <v>96</v>
      </c>
      <c r="E403" s="37" t="s">
        <v>564</v>
      </c>
      <c r="F403" s="27" t="s">
        <v>575</v>
      </c>
    </row>
    <row r="404" spans="1:6" ht="25" customHeight="1" x14ac:dyDescent="0.35">
      <c r="A404" s="16"/>
      <c r="B404" s="12" t="s">
        <v>166</v>
      </c>
      <c r="C404" s="22">
        <f>COUNTIFS(Data!$N:$N,C$403,Data!$AA:$AA,$B404)</f>
        <v>0</v>
      </c>
      <c r="D404" s="23">
        <f>COUNTIFS(Data!$N:$N,D$403,Data!$AA:$AA,$B404)</f>
        <v>4</v>
      </c>
      <c r="E404" s="25">
        <f>COUNTIFS(Data!$N:$N,E$403,Data!$AA:$AA,$B404)</f>
        <v>0</v>
      </c>
      <c r="F404" s="13">
        <f t="shared" ref="F404:F412" si="21">SUM(C404:E404)</f>
        <v>4</v>
      </c>
    </row>
    <row r="405" spans="1:6" ht="25" customHeight="1" x14ac:dyDescent="0.35">
      <c r="A405" s="16"/>
      <c r="B405" s="12" t="s">
        <v>150</v>
      </c>
      <c r="C405" s="20">
        <f>COUNTIFS(Data!$N:$N,C$403,Data!$AA:$AA,$B405)</f>
        <v>1</v>
      </c>
      <c r="D405" s="8">
        <f>COUNTIFS(Data!$N:$N,D$403,Data!$AA:$AA,$B405)</f>
        <v>0</v>
      </c>
      <c r="E405" s="26">
        <f>COUNTIFS(Data!$N:$N,E$403,Data!$AA:$AA,$B405)</f>
        <v>0</v>
      </c>
      <c r="F405" s="13">
        <f t="shared" si="21"/>
        <v>1</v>
      </c>
    </row>
    <row r="406" spans="1:6" ht="25" customHeight="1" x14ac:dyDescent="0.35">
      <c r="A406" s="16"/>
      <c r="B406" s="12" t="s">
        <v>198</v>
      </c>
      <c r="C406" s="20">
        <f>COUNTIFS(Data!$N:$N,C$403,Data!$AA:$AA,$B406)</f>
        <v>1</v>
      </c>
      <c r="D406" s="8">
        <f>COUNTIFS(Data!$N:$N,D$403,Data!$AA:$AA,$B406)</f>
        <v>2</v>
      </c>
      <c r="E406" s="26">
        <f>COUNTIFS(Data!$N:$N,E$403,Data!$AA:$AA,$B406)</f>
        <v>0</v>
      </c>
      <c r="F406" s="13">
        <f t="shared" si="21"/>
        <v>3</v>
      </c>
    </row>
    <row r="407" spans="1:6" ht="25" customHeight="1" x14ac:dyDescent="0.35">
      <c r="A407" s="16"/>
      <c r="B407" s="12" t="s">
        <v>526</v>
      </c>
      <c r="C407" s="20">
        <f>COUNTIFS(Data!$N:$N,C$403,Data!$AA:$AA,$B407)</f>
        <v>0</v>
      </c>
      <c r="D407" s="8">
        <f>COUNTIFS(Data!$N:$N,D$403,Data!$AA:$AA,$B407)</f>
        <v>1</v>
      </c>
      <c r="E407" s="26">
        <f>COUNTIFS(Data!$N:$N,E$403,Data!$AA:$AA,$B407)</f>
        <v>0</v>
      </c>
      <c r="F407" s="13">
        <f t="shared" si="21"/>
        <v>1</v>
      </c>
    </row>
    <row r="408" spans="1:6" ht="25" customHeight="1" x14ac:dyDescent="0.35">
      <c r="A408" s="16"/>
      <c r="B408" s="12" t="s">
        <v>349</v>
      </c>
      <c r="C408" s="20">
        <f>COUNTIFS(Data!$N:$N,C$403,Data!$AA:$AA,$B408)</f>
        <v>0</v>
      </c>
      <c r="D408" s="8">
        <f>COUNTIFS(Data!$N:$N,D$403,Data!$AA:$AA,$B408)</f>
        <v>5</v>
      </c>
      <c r="E408" s="26">
        <f>COUNTIFS(Data!$N:$N,E$403,Data!$AA:$AA,$B408)</f>
        <v>0</v>
      </c>
      <c r="F408" s="13">
        <f t="shared" si="21"/>
        <v>5</v>
      </c>
    </row>
    <row r="409" spans="1:6" ht="25" customHeight="1" x14ac:dyDescent="0.35">
      <c r="A409" s="16"/>
      <c r="B409" s="12" t="s">
        <v>78</v>
      </c>
      <c r="C409" s="20">
        <f>COUNTIFS(Data!$N:$N,C$403,Data!$AA:$AA,$B409)</f>
        <v>2</v>
      </c>
      <c r="D409" s="8">
        <f>COUNTIFS(Data!$N:$N,D$403,Data!$AA:$AA,$B409)</f>
        <v>5</v>
      </c>
      <c r="E409" s="26">
        <f>COUNTIFS(Data!$N:$N,E$403,Data!$AA:$AA,$B409)</f>
        <v>0</v>
      </c>
      <c r="F409" s="13">
        <f t="shared" si="21"/>
        <v>7</v>
      </c>
    </row>
    <row r="410" spans="1:6" ht="25" customHeight="1" x14ac:dyDescent="0.35">
      <c r="A410" s="16"/>
      <c r="B410" s="12" t="s">
        <v>209</v>
      </c>
      <c r="C410" s="20">
        <f>COUNTIFS(Data!$N:$N,C$403,Data!$AA:$AA,$B410)</f>
        <v>0</v>
      </c>
      <c r="D410" s="8">
        <f>COUNTIFS(Data!$N:$N,D$403,Data!$AA:$AA,$B410)</f>
        <v>8</v>
      </c>
      <c r="E410" s="26">
        <f>COUNTIFS(Data!$N:$N,E$403,Data!$AA:$AA,$B410)</f>
        <v>0</v>
      </c>
      <c r="F410" s="13">
        <f t="shared" si="21"/>
        <v>8</v>
      </c>
    </row>
    <row r="411" spans="1:6" ht="25" customHeight="1" thickBot="1" x14ac:dyDescent="0.4">
      <c r="A411" s="16"/>
      <c r="B411" s="28" t="s">
        <v>100</v>
      </c>
      <c r="C411" s="29">
        <f>COUNTIFS(Data!$N:$N,C$403,Data!$AA:$AA,$B411)</f>
        <v>4</v>
      </c>
      <c r="D411" s="9">
        <f>COUNTIFS(Data!$N:$N,D$403,Data!$AA:$AA,$B411)</f>
        <v>10</v>
      </c>
      <c r="E411" s="30">
        <f>COUNTIFS(Data!$N:$N,E$403,Data!$AA:$AA,$B411)</f>
        <v>0</v>
      </c>
      <c r="F411" s="31">
        <f t="shared" si="21"/>
        <v>14</v>
      </c>
    </row>
    <row r="412" spans="1:6" ht="25" customHeight="1" thickBot="1" x14ac:dyDescent="0.4">
      <c r="A412" s="16"/>
      <c r="B412" s="84" t="s">
        <v>575</v>
      </c>
      <c r="C412" s="83">
        <f>SUM(C404:C411)</f>
        <v>8</v>
      </c>
      <c r="D412" s="83">
        <f>SUM(D404:D411)</f>
        <v>35</v>
      </c>
      <c r="E412" s="83">
        <f>SUM(E404:E411)</f>
        <v>0</v>
      </c>
      <c r="F412" s="32">
        <f t="shared" si="21"/>
        <v>43</v>
      </c>
    </row>
    <row r="413" spans="1:6" ht="42.75" customHeight="1" thickBot="1" x14ac:dyDescent="0.4">
      <c r="A413" s="16"/>
      <c r="B413" s="120" t="s">
        <v>576</v>
      </c>
      <c r="C413" s="121"/>
      <c r="D413" s="121"/>
      <c r="E413" s="121"/>
      <c r="F413" s="122"/>
    </row>
    <row r="414" spans="1:6" ht="25" customHeight="1" thickBot="1" x14ac:dyDescent="0.4"/>
    <row r="415" spans="1:6" ht="25" customHeight="1" thickBot="1" x14ac:dyDescent="0.4">
      <c r="A415" s="15">
        <v>22</v>
      </c>
      <c r="B415" s="114" t="s">
        <v>607</v>
      </c>
      <c r="C415" s="115"/>
      <c r="D415" s="115"/>
      <c r="E415" s="115"/>
      <c r="F415" s="116"/>
    </row>
    <row r="416" spans="1:6" ht="25" customHeight="1" thickBot="1" x14ac:dyDescent="0.4">
      <c r="A416" s="15" t="s">
        <v>24</v>
      </c>
      <c r="B416" s="117" t="s">
        <v>598</v>
      </c>
      <c r="C416" s="118"/>
      <c r="D416" s="118"/>
      <c r="E416" s="118"/>
      <c r="F416" s="119"/>
    </row>
    <row r="417" spans="1:8" ht="36" customHeight="1" thickBot="1" x14ac:dyDescent="0.4">
      <c r="A417" s="16"/>
      <c r="B417" s="21"/>
      <c r="C417" s="10" t="s">
        <v>70</v>
      </c>
      <c r="D417" s="11" t="s">
        <v>96</v>
      </c>
      <c r="E417" s="37" t="s">
        <v>564</v>
      </c>
      <c r="F417" s="27" t="s">
        <v>575</v>
      </c>
    </row>
    <row r="418" spans="1:8" ht="25" customHeight="1" x14ac:dyDescent="0.35">
      <c r="A418" s="16"/>
      <c r="B418" s="12" t="s">
        <v>101</v>
      </c>
      <c r="C418" s="22">
        <f>COUNTIFS(Data!$N:$N,C$417,Data!$AE:$AE,$B418)</f>
        <v>1</v>
      </c>
      <c r="D418" s="23">
        <f>COUNTIFS(Data!$N:$N,D$417,Data!$AE:$AE,$B418)</f>
        <v>16</v>
      </c>
      <c r="E418" s="25">
        <f>COUNTIFS(Data!$N:$N,E$417,Data!$AE:$AE,$B418)</f>
        <v>0</v>
      </c>
      <c r="F418" s="13">
        <f>SUM(C418:E418)</f>
        <v>17</v>
      </c>
    </row>
    <row r="419" spans="1:8" ht="25" customHeight="1" x14ac:dyDescent="0.35">
      <c r="A419" s="16"/>
      <c r="B419" s="12" t="s">
        <v>211</v>
      </c>
      <c r="C419" s="20">
        <f>COUNTIFS(Data!$N:$N,C$417,Data!$AE:$AE,$B419)</f>
        <v>0</v>
      </c>
      <c r="D419" s="8">
        <f>COUNTIFS(Data!$N:$N,D$417,Data!$AE:$AE,$B419)</f>
        <v>4</v>
      </c>
      <c r="E419" s="26">
        <f>COUNTIFS(Data!$N:$N,E$417,Data!$AE:$AE,$B419)</f>
        <v>0</v>
      </c>
      <c r="F419" s="13">
        <f>SUM(C419:E419)</f>
        <v>4</v>
      </c>
    </row>
    <row r="420" spans="1:8" ht="25" customHeight="1" x14ac:dyDescent="0.35">
      <c r="A420" s="16"/>
      <c r="B420" s="12" t="s">
        <v>559</v>
      </c>
      <c r="C420" s="20">
        <f>COUNTIFS(Data!$N:$N,C$417,Data!$AE:$AE,$B420)</f>
        <v>0</v>
      </c>
      <c r="D420" s="8">
        <f>COUNTIFS(Data!$N:$N,D$417,Data!$AE:$AE,$B420)</f>
        <v>0</v>
      </c>
      <c r="E420" s="26">
        <f>COUNTIFS(Data!$N:$N,E$417,Data!$AE:$AE,$B420)</f>
        <v>0</v>
      </c>
      <c r="F420" s="13">
        <f>SUM(C420:E420)</f>
        <v>0</v>
      </c>
    </row>
    <row r="421" spans="1:8" ht="25" customHeight="1" thickBot="1" x14ac:dyDescent="0.4">
      <c r="A421" s="16"/>
      <c r="B421" s="28" t="s">
        <v>79</v>
      </c>
      <c r="C421" s="29">
        <f>COUNTIFS(Data!$N:$N,C$417,Data!$AE:$AE,$B421)</f>
        <v>7</v>
      </c>
      <c r="D421" s="9">
        <f>COUNTIFS(Data!$N:$N,D$417,Data!$AE:$AE,$B421)</f>
        <v>15</v>
      </c>
      <c r="E421" s="30">
        <f>COUNTIFS(Data!$N:$N,E$417,Data!$AE:$AE,$B421)</f>
        <v>0</v>
      </c>
      <c r="F421" s="31">
        <f>SUM(C421:E421)</f>
        <v>22</v>
      </c>
    </row>
    <row r="422" spans="1:8" ht="25" customHeight="1" thickBot="1" x14ac:dyDescent="0.4">
      <c r="A422" s="16"/>
      <c r="B422" s="84" t="s">
        <v>575</v>
      </c>
      <c r="C422" s="83">
        <f>SUM(C418:C421)</f>
        <v>8</v>
      </c>
      <c r="D422" s="83">
        <f>SUM(D418:D421)</f>
        <v>35</v>
      </c>
      <c r="E422" s="83">
        <f>SUM(E418:E421)</f>
        <v>0</v>
      </c>
      <c r="F422" s="32">
        <f>SUM(C422:E422)</f>
        <v>43</v>
      </c>
    </row>
    <row r="423" spans="1:8" ht="40.5" customHeight="1" thickBot="1" x14ac:dyDescent="0.4">
      <c r="A423" s="16"/>
      <c r="B423" s="120" t="s">
        <v>576</v>
      </c>
      <c r="C423" s="121"/>
      <c r="D423" s="121"/>
      <c r="E423" s="121"/>
      <c r="F423" s="122"/>
    </row>
    <row r="424" spans="1:8" ht="25" customHeight="1" thickBot="1" x14ac:dyDescent="0.4"/>
    <row r="425" spans="1:8" ht="25" customHeight="1" thickBot="1" x14ac:dyDescent="0.4">
      <c r="A425" s="15">
        <v>23</v>
      </c>
      <c r="B425" s="114" t="s">
        <v>607</v>
      </c>
      <c r="C425" s="115"/>
      <c r="D425" s="115"/>
      <c r="E425" s="115"/>
      <c r="F425" s="115"/>
      <c r="G425" s="115"/>
      <c r="H425" s="116"/>
    </row>
    <row r="426" spans="1:8" ht="25" customHeight="1" thickBot="1" x14ac:dyDescent="0.4">
      <c r="A426" s="15" t="s">
        <v>26</v>
      </c>
      <c r="B426" s="117" t="s">
        <v>599</v>
      </c>
      <c r="C426" s="118"/>
      <c r="D426" s="118"/>
      <c r="E426" s="118"/>
      <c r="F426" s="118"/>
      <c r="G426" s="118"/>
      <c r="H426" s="119"/>
    </row>
    <row r="427" spans="1:8" ht="40.5" customHeight="1" thickBot="1" x14ac:dyDescent="0.4">
      <c r="A427" s="16"/>
      <c r="B427" s="21"/>
      <c r="C427" s="10" t="s">
        <v>72</v>
      </c>
      <c r="D427" s="11" t="s">
        <v>117</v>
      </c>
      <c r="E427" s="11" t="s">
        <v>345</v>
      </c>
      <c r="F427" s="11" t="s">
        <v>566</v>
      </c>
      <c r="G427" s="37" t="s">
        <v>97</v>
      </c>
      <c r="H427" s="27" t="s">
        <v>575</v>
      </c>
    </row>
    <row r="428" spans="1:8" ht="25" customHeight="1" x14ac:dyDescent="0.35">
      <c r="A428" s="16"/>
      <c r="B428" s="12" t="s">
        <v>74</v>
      </c>
      <c r="C428" s="22">
        <f>COUNTIFS(Data!$P:$P,C$427,Data!$T:$T,$B428)</f>
        <v>6</v>
      </c>
      <c r="D428" s="23">
        <f>COUNTIFS(Data!$P:$P,D$427,Data!$T:$T,$B428)</f>
        <v>8</v>
      </c>
      <c r="E428" s="23">
        <f>COUNTIFS(Data!$P:$P,E$427,Data!$T:$T,$B428)</f>
        <v>5</v>
      </c>
      <c r="F428" s="23">
        <f>COUNTIFS(Data!$P:$P,F$427,Data!$T:$T,$B428)</f>
        <v>0</v>
      </c>
      <c r="G428" s="25">
        <f>COUNTIFS(Data!$P:$P,G$427,Data!$T:$T,$B428)</f>
        <v>20</v>
      </c>
      <c r="H428" s="13">
        <f>SUM(C428:G428)</f>
        <v>39</v>
      </c>
    </row>
    <row r="429" spans="1:8" ht="25" customHeight="1" x14ac:dyDescent="0.35">
      <c r="A429" s="16"/>
      <c r="B429" s="12" t="s">
        <v>392</v>
      </c>
      <c r="C429" s="20">
        <f>COUNTIFS(Data!$P:$P,C$427,Data!$T:$T,$B429)</f>
        <v>2</v>
      </c>
      <c r="D429" s="8">
        <f>COUNTIFS(Data!$P:$P,D$427,Data!$T:$T,$B429)</f>
        <v>0</v>
      </c>
      <c r="E429" s="8">
        <f>COUNTIFS(Data!$P:$P,E$427,Data!$T:$T,$B429)</f>
        <v>0</v>
      </c>
      <c r="F429" s="8">
        <f>COUNTIFS(Data!$P:$P,F$427,Data!$T:$T,$B429)</f>
        <v>0</v>
      </c>
      <c r="G429" s="26">
        <f>COUNTIFS(Data!$P:$P,G$427,Data!$T:$T,$B429)</f>
        <v>2</v>
      </c>
      <c r="H429" s="13">
        <f>SUM(C429:G429)</f>
        <v>4</v>
      </c>
    </row>
    <row r="430" spans="1:8" ht="25" customHeight="1" x14ac:dyDescent="0.35">
      <c r="A430" s="16"/>
      <c r="B430" s="12" t="s">
        <v>551</v>
      </c>
      <c r="C430" s="20">
        <f>COUNTIFS(Data!$P:$P,C$427,Data!$T:$T,$B430)</f>
        <v>0</v>
      </c>
      <c r="D430" s="8">
        <f>COUNTIFS(Data!$P:$P,D$427,Data!$T:$T,$B430)</f>
        <v>0</v>
      </c>
      <c r="E430" s="8">
        <f>COUNTIFS(Data!$P:$P,E$427,Data!$T:$T,$B430)</f>
        <v>0</v>
      </c>
      <c r="F430" s="8">
        <f>COUNTIFS(Data!$P:$P,F$427,Data!$T:$T,$B430)</f>
        <v>0</v>
      </c>
      <c r="G430" s="26">
        <f>COUNTIFS(Data!$P:$P,G$427,Data!$T:$T,$B430)</f>
        <v>0</v>
      </c>
      <c r="H430" s="13">
        <f>SUM(C430:G430)</f>
        <v>0</v>
      </c>
    </row>
    <row r="431" spans="1:8" ht="25" customHeight="1" thickBot="1" x14ac:dyDescent="0.4">
      <c r="A431" s="16"/>
      <c r="B431" s="28" t="s">
        <v>573</v>
      </c>
      <c r="C431" s="29">
        <f>COUNTIFS(Data!$P:$P,C$427,Data!$T:$T,$B431)</f>
        <v>0</v>
      </c>
      <c r="D431" s="9">
        <f>COUNTIFS(Data!$P:$P,D$427,Data!$T:$T,$B431)</f>
        <v>0</v>
      </c>
      <c r="E431" s="9">
        <f>COUNTIFS(Data!$P:$P,E$427,Data!$T:$T,$B431)</f>
        <v>0</v>
      </c>
      <c r="F431" s="9">
        <f>COUNTIFS(Data!$P:$P,F$427,Data!$T:$T,$B431)</f>
        <v>0</v>
      </c>
      <c r="G431" s="30">
        <f>COUNTIFS(Data!$P:$P,G$427,Data!$T:$T,$B431)</f>
        <v>0</v>
      </c>
      <c r="H431" s="31">
        <f>SUM(C431:G431)</f>
        <v>0</v>
      </c>
    </row>
    <row r="432" spans="1:8" ht="25" customHeight="1" thickBot="1" x14ac:dyDescent="0.4">
      <c r="A432" s="16"/>
      <c r="B432" s="84" t="s">
        <v>575</v>
      </c>
      <c r="C432" s="83">
        <f>SUM(C428:C431)</f>
        <v>8</v>
      </c>
      <c r="D432" s="83">
        <f>SUM(D428:D431)</f>
        <v>8</v>
      </c>
      <c r="E432" s="83">
        <f>SUM(E428:E431)</f>
        <v>5</v>
      </c>
      <c r="F432" s="83">
        <f>SUM(F428:F431)</f>
        <v>0</v>
      </c>
      <c r="G432" s="83">
        <f>SUM(G428:G431)</f>
        <v>22</v>
      </c>
      <c r="H432" s="32">
        <f>SUM(C432:G432)</f>
        <v>43</v>
      </c>
    </row>
    <row r="433" spans="1:8" ht="57" customHeight="1" thickBot="1" x14ac:dyDescent="0.4">
      <c r="A433" s="16"/>
      <c r="B433" s="120" t="s">
        <v>576</v>
      </c>
      <c r="C433" s="121"/>
      <c r="D433" s="121"/>
      <c r="E433" s="121"/>
      <c r="F433" s="121"/>
      <c r="G433" s="121"/>
      <c r="H433" s="122"/>
    </row>
    <row r="434" spans="1:8" ht="25" customHeight="1" thickBot="1" x14ac:dyDescent="0.4"/>
    <row r="435" spans="1:8" ht="25" customHeight="1" thickBot="1" x14ac:dyDescent="0.4">
      <c r="A435" s="15">
        <v>24</v>
      </c>
      <c r="B435" s="114" t="s">
        <v>607</v>
      </c>
      <c r="C435" s="115"/>
      <c r="D435" s="115"/>
      <c r="E435" s="115"/>
      <c r="F435" s="115"/>
      <c r="G435" s="115"/>
      <c r="H435" s="116"/>
    </row>
    <row r="436" spans="1:8" ht="25" customHeight="1" thickBot="1" x14ac:dyDescent="0.4">
      <c r="A436" s="15" t="s">
        <v>26</v>
      </c>
      <c r="B436" s="117" t="s">
        <v>600</v>
      </c>
      <c r="C436" s="118"/>
      <c r="D436" s="118"/>
      <c r="E436" s="118"/>
      <c r="F436" s="118"/>
      <c r="G436" s="118"/>
      <c r="H436" s="119"/>
    </row>
    <row r="437" spans="1:8" ht="36.75" customHeight="1" thickBot="1" x14ac:dyDescent="0.4">
      <c r="A437" s="16"/>
      <c r="B437" s="21"/>
      <c r="C437" s="10" t="s">
        <v>72</v>
      </c>
      <c r="D437" s="11" t="s">
        <v>117</v>
      </c>
      <c r="E437" s="11" t="s">
        <v>345</v>
      </c>
      <c r="F437" s="11" t="s">
        <v>566</v>
      </c>
      <c r="G437" s="37" t="s">
        <v>97</v>
      </c>
      <c r="H437" s="27" t="s">
        <v>575</v>
      </c>
    </row>
    <row r="438" spans="1:8" ht="25" customHeight="1" x14ac:dyDescent="0.35">
      <c r="A438" s="16"/>
      <c r="B438" s="12" t="s">
        <v>166</v>
      </c>
      <c r="C438" s="22">
        <f>COUNTIFS(Data!$P:$P,C$437,Data!$AA:$AA,$B438)</f>
        <v>4</v>
      </c>
      <c r="D438" s="23">
        <f>COUNTIFS(Data!$P:$P,D$437,Data!$AA:$AA,$B438)</f>
        <v>0</v>
      </c>
      <c r="E438" s="23">
        <f>COUNTIFS(Data!$P:$P,E$437,Data!$AA:$AA,$B438)</f>
        <v>0</v>
      </c>
      <c r="F438" s="23">
        <f>COUNTIFS(Data!$P:$P,F$437,Data!$AA:$AA,$B438)</f>
        <v>0</v>
      </c>
      <c r="G438" s="25">
        <f>COUNTIFS(Data!$P:$P,G$437,Data!$AA:$AA,$B438)</f>
        <v>0</v>
      </c>
      <c r="H438" s="13">
        <f t="shared" ref="H438:H446" si="22">SUM(C438:G438)</f>
        <v>4</v>
      </c>
    </row>
    <row r="439" spans="1:8" ht="25" customHeight="1" x14ac:dyDescent="0.35">
      <c r="A439" s="16"/>
      <c r="B439" s="12" t="s">
        <v>150</v>
      </c>
      <c r="C439" s="20">
        <f>COUNTIFS(Data!$P:$P,C$437,Data!$AA:$AA,$B439)</f>
        <v>1</v>
      </c>
      <c r="D439" s="8">
        <f>COUNTIFS(Data!$P:$P,D$437,Data!$AA:$AA,$B439)</f>
        <v>0</v>
      </c>
      <c r="E439" s="8">
        <f>COUNTIFS(Data!$P:$P,E$437,Data!$AA:$AA,$B439)</f>
        <v>0</v>
      </c>
      <c r="F439" s="8">
        <f>COUNTIFS(Data!$P:$P,F$437,Data!$AA:$AA,$B439)</f>
        <v>0</v>
      </c>
      <c r="G439" s="26">
        <f>COUNTIFS(Data!$P:$P,G$437,Data!$AA:$AA,$B439)</f>
        <v>0</v>
      </c>
      <c r="H439" s="13">
        <f t="shared" si="22"/>
        <v>1</v>
      </c>
    </row>
    <row r="440" spans="1:8" ht="25" customHeight="1" x14ac:dyDescent="0.35">
      <c r="A440" s="16"/>
      <c r="B440" s="12" t="s">
        <v>198</v>
      </c>
      <c r="C440" s="20">
        <f>COUNTIFS(Data!$P:$P,C$437,Data!$AA:$AA,$B440)</f>
        <v>0</v>
      </c>
      <c r="D440" s="8">
        <f>COUNTIFS(Data!$P:$P,D$437,Data!$AA:$AA,$B440)</f>
        <v>3</v>
      </c>
      <c r="E440" s="8">
        <f>COUNTIFS(Data!$P:$P,E$437,Data!$AA:$AA,$B440)</f>
        <v>0</v>
      </c>
      <c r="F440" s="8">
        <f>COUNTIFS(Data!$P:$P,F$437,Data!$AA:$AA,$B440)</f>
        <v>0</v>
      </c>
      <c r="G440" s="26">
        <f>COUNTIFS(Data!$P:$P,G$437,Data!$AA:$AA,$B440)</f>
        <v>0</v>
      </c>
      <c r="H440" s="13">
        <f t="shared" si="22"/>
        <v>3</v>
      </c>
    </row>
    <row r="441" spans="1:8" ht="25" customHeight="1" x14ac:dyDescent="0.35">
      <c r="A441" s="16"/>
      <c r="B441" s="12" t="s">
        <v>526</v>
      </c>
      <c r="C441" s="20">
        <f>COUNTIFS(Data!$P:$P,C$437,Data!$AA:$AA,$B441)</f>
        <v>0</v>
      </c>
      <c r="D441" s="8">
        <f>COUNTIFS(Data!$P:$P,D$437,Data!$AA:$AA,$B441)</f>
        <v>1</v>
      </c>
      <c r="E441" s="8">
        <f>COUNTIFS(Data!$P:$P,E$437,Data!$AA:$AA,$B441)</f>
        <v>0</v>
      </c>
      <c r="F441" s="8">
        <f>COUNTIFS(Data!$P:$P,F$437,Data!$AA:$AA,$B441)</f>
        <v>0</v>
      </c>
      <c r="G441" s="26">
        <f>COUNTIFS(Data!$P:$P,G$437,Data!$AA:$AA,$B441)</f>
        <v>0</v>
      </c>
      <c r="H441" s="13">
        <f t="shared" si="22"/>
        <v>1</v>
      </c>
    </row>
    <row r="442" spans="1:8" ht="25" customHeight="1" x14ac:dyDescent="0.35">
      <c r="A442" s="16"/>
      <c r="B442" s="12" t="s">
        <v>349</v>
      </c>
      <c r="C442" s="20">
        <f>COUNTIFS(Data!$P:$P,C$437,Data!$AA:$AA,$B442)</f>
        <v>1</v>
      </c>
      <c r="D442" s="8">
        <f>COUNTIFS(Data!$P:$P,D$437,Data!$AA:$AA,$B442)</f>
        <v>2</v>
      </c>
      <c r="E442" s="8">
        <f>COUNTIFS(Data!$P:$P,E$437,Data!$AA:$AA,$B442)</f>
        <v>2</v>
      </c>
      <c r="F442" s="8">
        <f>COUNTIFS(Data!$P:$P,F$437,Data!$AA:$AA,$B442)</f>
        <v>0</v>
      </c>
      <c r="G442" s="26">
        <f>COUNTIFS(Data!$P:$P,G$437,Data!$AA:$AA,$B442)</f>
        <v>0</v>
      </c>
      <c r="H442" s="13">
        <f t="shared" si="22"/>
        <v>5</v>
      </c>
    </row>
    <row r="443" spans="1:8" ht="25" customHeight="1" x14ac:dyDescent="0.35">
      <c r="A443" s="16"/>
      <c r="B443" s="12" t="s">
        <v>78</v>
      </c>
      <c r="C443" s="20">
        <f>COUNTIFS(Data!$P:$P,C$437,Data!$AA:$AA,$B443)</f>
        <v>2</v>
      </c>
      <c r="D443" s="8">
        <f>COUNTIFS(Data!$P:$P,D$437,Data!$AA:$AA,$B443)</f>
        <v>1</v>
      </c>
      <c r="E443" s="8">
        <f>COUNTIFS(Data!$P:$P,E$437,Data!$AA:$AA,$B443)</f>
        <v>1</v>
      </c>
      <c r="F443" s="8">
        <f>COUNTIFS(Data!$P:$P,F$437,Data!$AA:$AA,$B443)</f>
        <v>0</v>
      </c>
      <c r="G443" s="26">
        <f>COUNTIFS(Data!$P:$P,G$437,Data!$AA:$AA,$B443)</f>
        <v>3</v>
      </c>
      <c r="H443" s="13">
        <f t="shared" si="22"/>
        <v>7</v>
      </c>
    </row>
    <row r="444" spans="1:8" ht="25" customHeight="1" x14ac:dyDescent="0.35">
      <c r="A444" s="16"/>
      <c r="B444" s="12" t="s">
        <v>209</v>
      </c>
      <c r="C444" s="20">
        <f>COUNTIFS(Data!$P:$P,C$437,Data!$AA:$AA,$B444)</f>
        <v>0</v>
      </c>
      <c r="D444" s="8">
        <f>COUNTIFS(Data!$P:$P,D$437,Data!$AA:$AA,$B444)</f>
        <v>1</v>
      </c>
      <c r="E444" s="8">
        <f>COUNTIFS(Data!$P:$P,E$437,Data!$AA:$AA,$B444)</f>
        <v>1</v>
      </c>
      <c r="F444" s="8">
        <f>COUNTIFS(Data!$P:$P,F$437,Data!$AA:$AA,$B444)</f>
        <v>0</v>
      </c>
      <c r="G444" s="26">
        <f>COUNTIFS(Data!$P:$P,G$437,Data!$AA:$AA,$B444)</f>
        <v>6</v>
      </c>
      <c r="H444" s="13">
        <f t="shared" si="22"/>
        <v>8</v>
      </c>
    </row>
    <row r="445" spans="1:8" ht="25" customHeight="1" thickBot="1" x14ac:dyDescent="0.4">
      <c r="A445" s="16"/>
      <c r="B445" s="28" t="s">
        <v>100</v>
      </c>
      <c r="C445" s="29">
        <f>COUNTIFS(Data!$P:$P,C$437,Data!$AA:$AA,$B445)</f>
        <v>0</v>
      </c>
      <c r="D445" s="9">
        <f>COUNTIFS(Data!$P:$P,D$437,Data!$AA:$AA,$B445)</f>
        <v>0</v>
      </c>
      <c r="E445" s="9">
        <f>COUNTIFS(Data!$P:$P,E$437,Data!$AA:$AA,$B445)</f>
        <v>1</v>
      </c>
      <c r="F445" s="9">
        <f>COUNTIFS(Data!$P:$P,F$437,Data!$AA:$AA,$B445)</f>
        <v>0</v>
      </c>
      <c r="G445" s="30">
        <f>COUNTIFS(Data!$P:$P,G$437,Data!$AA:$AA,$B445)</f>
        <v>13</v>
      </c>
      <c r="H445" s="31">
        <f t="shared" si="22"/>
        <v>14</v>
      </c>
    </row>
    <row r="446" spans="1:8" ht="25" customHeight="1" thickBot="1" x14ac:dyDescent="0.4">
      <c r="A446" s="16"/>
      <c r="B446" s="84" t="s">
        <v>575</v>
      </c>
      <c r="C446" s="83">
        <f>SUM(C438:C445)</f>
        <v>8</v>
      </c>
      <c r="D446" s="83">
        <f>SUM(D438:D445)</f>
        <v>8</v>
      </c>
      <c r="E446" s="83">
        <f>SUM(E438:E445)</f>
        <v>5</v>
      </c>
      <c r="F446" s="83">
        <f>SUM(F438:F445)</f>
        <v>0</v>
      </c>
      <c r="G446" s="83">
        <f>SUM(G438:G445)</f>
        <v>22</v>
      </c>
      <c r="H446" s="32">
        <f t="shared" si="22"/>
        <v>43</v>
      </c>
    </row>
    <row r="447" spans="1:8" ht="48" customHeight="1" thickBot="1" x14ac:dyDescent="0.4">
      <c r="A447" s="16"/>
      <c r="B447" s="120" t="s">
        <v>576</v>
      </c>
      <c r="C447" s="121"/>
      <c r="D447" s="121"/>
      <c r="E447" s="121"/>
      <c r="F447" s="121"/>
      <c r="G447" s="121"/>
      <c r="H447" s="122"/>
    </row>
    <row r="448" spans="1:8" ht="25" customHeight="1" thickBot="1" x14ac:dyDescent="0.4"/>
    <row r="449" spans="1:8" ht="25" customHeight="1" thickBot="1" x14ac:dyDescent="0.4">
      <c r="A449" s="15">
        <v>25</v>
      </c>
      <c r="B449" s="114" t="s">
        <v>607</v>
      </c>
      <c r="C449" s="115"/>
      <c r="D449" s="115"/>
      <c r="E449" s="115"/>
      <c r="F449" s="115"/>
      <c r="G449" s="115"/>
      <c r="H449" s="116"/>
    </row>
    <row r="450" spans="1:8" ht="25" customHeight="1" thickBot="1" x14ac:dyDescent="0.4">
      <c r="A450" s="15" t="s">
        <v>26</v>
      </c>
      <c r="B450" s="117" t="s">
        <v>601</v>
      </c>
      <c r="C450" s="118"/>
      <c r="D450" s="118"/>
      <c r="E450" s="118"/>
      <c r="F450" s="118"/>
      <c r="G450" s="118"/>
      <c r="H450" s="119"/>
    </row>
    <row r="451" spans="1:8" ht="30" customHeight="1" thickBot="1" x14ac:dyDescent="0.4">
      <c r="A451" s="16"/>
      <c r="B451" s="21"/>
      <c r="C451" s="10" t="s">
        <v>72</v>
      </c>
      <c r="D451" s="11" t="s">
        <v>117</v>
      </c>
      <c r="E451" s="11" t="s">
        <v>345</v>
      </c>
      <c r="F451" s="11" t="s">
        <v>566</v>
      </c>
      <c r="G451" s="37" t="s">
        <v>97</v>
      </c>
      <c r="H451" s="27" t="s">
        <v>575</v>
      </c>
    </row>
    <row r="452" spans="1:8" ht="26.25" customHeight="1" x14ac:dyDescent="0.35">
      <c r="A452" s="16"/>
      <c r="B452" s="12" t="s">
        <v>101</v>
      </c>
      <c r="C452" s="22">
        <f>COUNTIFS(Data!$P:$P,C$451,Data!$AE:$AE,$B452)</f>
        <v>5</v>
      </c>
      <c r="D452" s="23">
        <f>COUNTIFS(Data!$P:$P,D$451,Data!$AE:$AE,$B452)</f>
        <v>5</v>
      </c>
      <c r="E452" s="23">
        <f>COUNTIFS(Data!$P:$P,E$451,Data!$AE:$AE,$B452)</f>
        <v>3</v>
      </c>
      <c r="F452" s="23">
        <f>COUNTIFS(Data!$P:$P,F$451,Data!$AE:$AE,$B452)</f>
        <v>0</v>
      </c>
      <c r="G452" s="25">
        <f>COUNTIFS(Data!$P:$P,G$451,Data!$AE:$AE,$B452)</f>
        <v>4</v>
      </c>
      <c r="H452" s="13">
        <f>SUM(C452:G452)</f>
        <v>17</v>
      </c>
    </row>
    <row r="453" spans="1:8" ht="26.25" customHeight="1" x14ac:dyDescent="0.35">
      <c r="A453" s="16"/>
      <c r="B453" s="12" t="s">
        <v>211</v>
      </c>
      <c r="C453" s="20">
        <f>COUNTIFS(Data!$P:$P,C$451,Data!$AE:$AE,$B453)</f>
        <v>0</v>
      </c>
      <c r="D453" s="8">
        <f>COUNTIFS(Data!$P:$P,D$451,Data!$AE:$AE,$B453)</f>
        <v>1</v>
      </c>
      <c r="E453" s="8">
        <f>COUNTIFS(Data!$P:$P,E$451,Data!$AE:$AE,$B453)</f>
        <v>1</v>
      </c>
      <c r="F453" s="8">
        <f>COUNTIFS(Data!$P:$P,F$451,Data!$AE:$AE,$B453)</f>
        <v>0</v>
      </c>
      <c r="G453" s="26">
        <f>COUNTIFS(Data!$P:$P,G$451,Data!$AE:$AE,$B453)</f>
        <v>2</v>
      </c>
      <c r="H453" s="13">
        <f>SUM(C453:G453)</f>
        <v>4</v>
      </c>
    </row>
    <row r="454" spans="1:8" ht="26.25" customHeight="1" x14ac:dyDescent="0.35">
      <c r="A454" s="16"/>
      <c r="B454" s="12" t="s">
        <v>559</v>
      </c>
      <c r="C454" s="20">
        <f>COUNTIFS(Data!$P:$P,C$451,Data!$AE:$AE,$B454)</f>
        <v>0</v>
      </c>
      <c r="D454" s="8">
        <f>COUNTIFS(Data!$P:$P,D$451,Data!$AE:$AE,$B454)</f>
        <v>0</v>
      </c>
      <c r="E454" s="8">
        <f>COUNTIFS(Data!$P:$P,E$451,Data!$AE:$AE,$B454)</f>
        <v>0</v>
      </c>
      <c r="F454" s="8">
        <f>COUNTIFS(Data!$P:$P,F$451,Data!$AE:$AE,$B454)</f>
        <v>0</v>
      </c>
      <c r="G454" s="26">
        <f>COUNTIFS(Data!$P:$P,G$451,Data!$AE:$AE,$B454)</f>
        <v>0</v>
      </c>
      <c r="H454" s="13">
        <f>SUM(C454:G454)</f>
        <v>0</v>
      </c>
    </row>
    <row r="455" spans="1:8" ht="26.25" customHeight="1" thickBot="1" x14ac:dyDescent="0.4">
      <c r="A455" s="16"/>
      <c r="B455" s="28" t="s">
        <v>79</v>
      </c>
      <c r="C455" s="29">
        <f>COUNTIFS(Data!$P:$P,C$451,Data!$AE:$AE,$B455)</f>
        <v>3</v>
      </c>
      <c r="D455" s="9">
        <f>COUNTIFS(Data!$P:$P,D$451,Data!$AE:$AE,$B455)</f>
        <v>2</v>
      </c>
      <c r="E455" s="9">
        <f>COUNTIFS(Data!$P:$P,E$451,Data!$AE:$AE,$B455)</f>
        <v>1</v>
      </c>
      <c r="F455" s="9">
        <f>COUNTIFS(Data!$P:$P,F$451,Data!$AE:$AE,$B455)</f>
        <v>0</v>
      </c>
      <c r="G455" s="30">
        <f>COUNTIFS(Data!$P:$P,G$451,Data!$AE:$AE,$B455)</f>
        <v>16</v>
      </c>
      <c r="H455" s="31">
        <f>SUM(C455:G455)</f>
        <v>22</v>
      </c>
    </row>
    <row r="456" spans="1:8" ht="26.25" customHeight="1" thickBot="1" x14ac:dyDescent="0.4">
      <c r="A456" s="16"/>
      <c r="B456" s="84" t="s">
        <v>575</v>
      </c>
      <c r="C456" s="83">
        <f>SUM(C452:C455)</f>
        <v>8</v>
      </c>
      <c r="D456" s="83">
        <f>SUM(D452:D455)</f>
        <v>8</v>
      </c>
      <c r="E456" s="83">
        <f>SUM(E452:E455)</f>
        <v>5</v>
      </c>
      <c r="F456" s="83">
        <f>SUM(F452:F455)</f>
        <v>0</v>
      </c>
      <c r="G456" s="83">
        <f>SUM(G452:G455)</f>
        <v>22</v>
      </c>
      <c r="H456" s="32">
        <f>SUM(C456:G456)</f>
        <v>43</v>
      </c>
    </row>
    <row r="457" spans="1:8" ht="46.5" customHeight="1" thickBot="1" x14ac:dyDescent="0.4">
      <c r="A457" s="16"/>
      <c r="B457" s="120" t="s">
        <v>576</v>
      </c>
      <c r="C457" s="121"/>
      <c r="D457" s="121"/>
      <c r="E457" s="121"/>
      <c r="F457" s="121"/>
      <c r="G457" s="121"/>
      <c r="H457" s="122"/>
    </row>
    <row r="458" spans="1:8" ht="25" customHeight="1" thickBot="1" x14ac:dyDescent="0.4"/>
    <row r="459" spans="1:8" ht="25" customHeight="1" thickBot="1" x14ac:dyDescent="0.4">
      <c r="A459" s="15">
        <v>26</v>
      </c>
      <c r="B459" s="114" t="s">
        <v>607</v>
      </c>
      <c r="C459" s="115"/>
      <c r="D459" s="115"/>
      <c r="E459" s="115"/>
      <c r="F459" s="115"/>
      <c r="G459" s="116"/>
    </row>
    <row r="460" spans="1:8" ht="25" customHeight="1" thickBot="1" x14ac:dyDescent="0.4">
      <c r="A460" s="15" t="s">
        <v>29</v>
      </c>
      <c r="B460" s="117" t="s">
        <v>602</v>
      </c>
      <c r="C460" s="118"/>
      <c r="D460" s="118"/>
      <c r="E460" s="118"/>
      <c r="F460" s="118"/>
      <c r="G460" s="119"/>
    </row>
    <row r="461" spans="1:8" ht="25" customHeight="1" thickBot="1" x14ac:dyDescent="0.4">
      <c r="A461" s="16"/>
      <c r="B461" s="21"/>
      <c r="C461" s="33" t="s">
        <v>74</v>
      </c>
      <c r="D461" s="34" t="s">
        <v>392</v>
      </c>
      <c r="E461" s="34" t="s">
        <v>551</v>
      </c>
      <c r="F461" s="35" t="s">
        <v>573</v>
      </c>
      <c r="G461" s="27" t="s">
        <v>575</v>
      </c>
    </row>
    <row r="462" spans="1:8" ht="25" customHeight="1" x14ac:dyDescent="0.35">
      <c r="A462" s="16"/>
      <c r="B462" s="12" t="s">
        <v>166</v>
      </c>
      <c r="C462" s="22">
        <f>COUNTIFS(Data!$T:$T,C$461,Data!$AA:$AA,$B462)</f>
        <v>3</v>
      </c>
      <c r="D462" s="23">
        <f>COUNTIFS(Data!$T:$T,D$461,Data!$AA:$AA,$B462)</f>
        <v>1</v>
      </c>
      <c r="E462" s="23">
        <f>COUNTIFS(Data!$T:$T,E$461,Data!$AA:$AA,$B462)</f>
        <v>0</v>
      </c>
      <c r="F462" s="25">
        <f>COUNTIFS(Data!$T:$T,F$461,Data!$AA:$AA,$B462)</f>
        <v>0</v>
      </c>
      <c r="G462" s="13">
        <f t="shared" ref="G462:G470" si="23">SUM(C462:F462)</f>
        <v>4</v>
      </c>
    </row>
    <row r="463" spans="1:8" ht="25" customHeight="1" x14ac:dyDescent="0.35">
      <c r="A463" s="16"/>
      <c r="B463" s="12" t="s">
        <v>150</v>
      </c>
      <c r="C463" s="20">
        <f>COUNTIFS(Data!$T:$T,C$461,Data!$AA:$AA,$B463)</f>
        <v>1</v>
      </c>
      <c r="D463" s="8">
        <f>COUNTIFS(Data!$T:$T,D$461,Data!$AA:$AA,$B463)</f>
        <v>0</v>
      </c>
      <c r="E463" s="8">
        <f>COUNTIFS(Data!$T:$T,E$461,Data!$AA:$AA,$B463)</f>
        <v>0</v>
      </c>
      <c r="F463" s="26">
        <f>COUNTIFS(Data!$T:$T,F$461,Data!$AA:$AA,$B463)</f>
        <v>0</v>
      </c>
      <c r="G463" s="13">
        <f t="shared" si="23"/>
        <v>1</v>
      </c>
    </row>
    <row r="464" spans="1:8" ht="25" customHeight="1" x14ac:dyDescent="0.35">
      <c r="A464" s="16"/>
      <c r="B464" s="12" t="s">
        <v>198</v>
      </c>
      <c r="C464" s="20">
        <f>COUNTIFS(Data!$T:$T,C$461,Data!$AA:$AA,$B464)</f>
        <v>3</v>
      </c>
      <c r="D464" s="8">
        <f>COUNTIFS(Data!$T:$T,D$461,Data!$AA:$AA,$B464)</f>
        <v>0</v>
      </c>
      <c r="E464" s="8">
        <f>COUNTIFS(Data!$T:$T,E$461,Data!$AA:$AA,$B464)</f>
        <v>0</v>
      </c>
      <c r="F464" s="26">
        <f>COUNTIFS(Data!$T:$T,F$461,Data!$AA:$AA,$B464)</f>
        <v>0</v>
      </c>
      <c r="G464" s="13">
        <f t="shared" si="23"/>
        <v>3</v>
      </c>
    </row>
    <row r="465" spans="1:7" ht="25" customHeight="1" x14ac:dyDescent="0.35">
      <c r="A465" s="16"/>
      <c r="B465" s="12" t="s">
        <v>526</v>
      </c>
      <c r="C465" s="20">
        <f>COUNTIFS(Data!$T:$T,C$461,Data!$AA:$AA,$B465)</f>
        <v>1</v>
      </c>
      <c r="D465" s="8">
        <f>COUNTIFS(Data!$T:$T,D$461,Data!$AA:$AA,$B465)</f>
        <v>0</v>
      </c>
      <c r="E465" s="8">
        <f>COUNTIFS(Data!$T:$T,E$461,Data!$AA:$AA,$B465)</f>
        <v>0</v>
      </c>
      <c r="F465" s="26">
        <f>COUNTIFS(Data!$T:$T,F$461,Data!$AA:$AA,$B465)</f>
        <v>0</v>
      </c>
      <c r="G465" s="13">
        <f t="shared" si="23"/>
        <v>1</v>
      </c>
    </row>
    <row r="466" spans="1:7" ht="25" customHeight="1" x14ac:dyDescent="0.35">
      <c r="A466" s="16"/>
      <c r="B466" s="12" t="s">
        <v>349</v>
      </c>
      <c r="C466" s="20">
        <f>COUNTIFS(Data!$T:$T,C$461,Data!$AA:$AA,$B466)</f>
        <v>4</v>
      </c>
      <c r="D466" s="8">
        <f>COUNTIFS(Data!$T:$T,D$461,Data!$AA:$AA,$B466)</f>
        <v>1</v>
      </c>
      <c r="E466" s="8">
        <f>COUNTIFS(Data!$T:$T,E$461,Data!$AA:$AA,$B466)</f>
        <v>0</v>
      </c>
      <c r="F466" s="26">
        <f>COUNTIFS(Data!$T:$T,F$461,Data!$AA:$AA,$B466)</f>
        <v>0</v>
      </c>
      <c r="G466" s="13">
        <f t="shared" si="23"/>
        <v>5</v>
      </c>
    </row>
    <row r="467" spans="1:7" ht="25" customHeight="1" x14ac:dyDescent="0.35">
      <c r="A467" s="16"/>
      <c r="B467" s="12" t="s">
        <v>78</v>
      </c>
      <c r="C467" s="20">
        <f>COUNTIFS(Data!$T:$T,C$461,Data!$AA:$AA,$B467)</f>
        <v>7</v>
      </c>
      <c r="D467" s="8">
        <f>COUNTIFS(Data!$T:$T,D$461,Data!$AA:$AA,$B467)</f>
        <v>0</v>
      </c>
      <c r="E467" s="8">
        <f>COUNTIFS(Data!$T:$T,E$461,Data!$AA:$AA,$B467)</f>
        <v>0</v>
      </c>
      <c r="F467" s="26">
        <f>COUNTIFS(Data!$T:$T,F$461,Data!$AA:$AA,$B467)</f>
        <v>0</v>
      </c>
      <c r="G467" s="13">
        <f t="shared" si="23"/>
        <v>7</v>
      </c>
    </row>
    <row r="468" spans="1:7" ht="25" customHeight="1" x14ac:dyDescent="0.35">
      <c r="A468" s="16"/>
      <c r="B468" s="12" t="s">
        <v>209</v>
      </c>
      <c r="C468" s="20">
        <f>COUNTIFS(Data!$T:$T,C$461,Data!$AA:$AA,$B468)</f>
        <v>6</v>
      </c>
      <c r="D468" s="8">
        <f>COUNTIFS(Data!$T:$T,D$461,Data!$AA:$AA,$B468)</f>
        <v>2</v>
      </c>
      <c r="E468" s="8">
        <f>COUNTIFS(Data!$T:$T,E$461,Data!$AA:$AA,$B468)</f>
        <v>0</v>
      </c>
      <c r="F468" s="26">
        <f>COUNTIFS(Data!$T:$T,F$461,Data!$AA:$AA,$B468)</f>
        <v>0</v>
      </c>
      <c r="G468" s="13">
        <f t="shared" si="23"/>
        <v>8</v>
      </c>
    </row>
    <row r="469" spans="1:7" ht="25" customHeight="1" thickBot="1" x14ac:dyDescent="0.4">
      <c r="A469" s="16"/>
      <c r="B469" s="28" t="s">
        <v>100</v>
      </c>
      <c r="C469" s="29">
        <f>COUNTIFS(Data!$T:$T,C$461,Data!$AA:$AA,$B469)</f>
        <v>14</v>
      </c>
      <c r="D469" s="9">
        <f>COUNTIFS(Data!$T:$T,D$461,Data!$AA:$AA,$B469)</f>
        <v>0</v>
      </c>
      <c r="E469" s="9">
        <f>COUNTIFS(Data!$T:$T,E$461,Data!$AA:$AA,$B469)</f>
        <v>0</v>
      </c>
      <c r="F469" s="30">
        <f>COUNTIFS(Data!$T:$T,F$461,Data!$AA:$AA,$B469)</f>
        <v>0</v>
      </c>
      <c r="G469" s="31">
        <f t="shared" si="23"/>
        <v>14</v>
      </c>
    </row>
    <row r="470" spans="1:7" ht="25" customHeight="1" thickBot="1" x14ac:dyDescent="0.4">
      <c r="A470" s="16"/>
      <c r="B470" s="84" t="s">
        <v>575</v>
      </c>
      <c r="C470" s="41">
        <f>SUM(C462:C469)</f>
        <v>39</v>
      </c>
      <c r="D470" s="41">
        <f>SUM(D462:D469)</f>
        <v>4</v>
      </c>
      <c r="E470" s="41">
        <f>SUM(E462:E469)</f>
        <v>0</v>
      </c>
      <c r="F470" s="41">
        <f>SUM(F462:F469)</f>
        <v>0</v>
      </c>
      <c r="G470" s="32">
        <f t="shared" si="23"/>
        <v>43</v>
      </c>
    </row>
    <row r="471" spans="1:7" ht="37.5" customHeight="1" thickBot="1" x14ac:dyDescent="0.4">
      <c r="A471" s="16"/>
      <c r="B471" s="120" t="s">
        <v>576</v>
      </c>
      <c r="C471" s="121"/>
      <c r="D471" s="121"/>
      <c r="E471" s="121"/>
      <c r="F471" s="121"/>
      <c r="G471" s="122"/>
    </row>
    <row r="472" spans="1:7" ht="25" customHeight="1" thickBot="1" x14ac:dyDescent="0.4"/>
    <row r="473" spans="1:7" ht="25" customHeight="1" thickBot="1" x14ac:dyDescent="0.4">
      <c r="A473" s="15">
        <v>27</v>
      </c>
      <c r="B473" s="114" t="s">
        <v>607</v>
      </c>
      <c r="C473" s="115"/>
      <c r="D473" s="115"/>
      <c r="E473" s="115"/>
      <c r="F473" s="115"/>
      <c r="G473" s="116"/>
    </row>
    <row r="474" spans="1:7" ht="25" customHeight="1" thickBot="1" x14ac:dyDescent="0.4">
      <c r="A474" s="15" t="s">
        <v>29</v>
      </c>
      <c r="B474" s="117" t="s">
        <v>603</v>
      </c>
      <c r="C474" s="118"/>
      <c r="D474" s="118"/>
      <c r="E474" s="118"/>
      <c r="F474" s="118"/>
      <c r="G474" s="119"/>
    </row>
    <row r="475" spans="1:7" ht="25" customHeight="1" thickBot="1" x14ac:dyDescent="0.4">
      <c r="A475" s="16"/>
      <c r="B475" s="21"/>
      <c r="C475" s="33" t="s">
        <v>74</v>
      </c>
      <c r="D475" s="34" t="s">
        <v>392</v>
      </c>
      <c r="E475" s="34" t="s">
        <v>551</v>
      </c>
      <c r="F475" s="35" t="s">
        <v>573</v>
      </c>
      <c r="G475" s="27" t="s">
        <v>575</v>
      </c>
    </row>
    <row r="476" spans="1:7" ht="25.5" customHeight="1" x14ac:dyDescent="0.35">
      <c r="A476" s="16"/>
      <c r="B476" s="12" t="s">
        <v>101</v>
      </c>
      <c r="C476" s="22">
        <f>COUNTIFS(Data!$T:$T,C$475,Data!$AE:$AE,$B476)</f>
        <v>14</v>
      </c>
      <c r="D476" s="23">
        <f>COUNTIFS(Data!$T:$T,D$475,Data!$AE:$AE,$B476)</f>
        <v>3</v>
      </c>
      <c r="E476" s="23">
        <f>COUNTIFS(Data!$T:$T,E$475,Data!$AE:$AE,$B476)</f>
        <v>0</v>
      </c>
      <c r="F476" s="25">
        <f>COUNTIFS(Data!$T:$T,F$475,Data!$AE:$AE,$B476)</f>
        <v>0</v>
      </c>
      <c r="G476" s="13">
        <f>SUM(C476:F476)</f>
        <v>17</v>
      </c>
    </row>
    <row r="477" spans="1:7" ht="25.5" customHeight="1" x14ac:dyDescent="0.35">
      <c r="A477" s="16"/>
      <c r="B477" s="12" t="s">
        <v>211</v>
      </c>
      <c r="C477" s="20">
        <f>COUNTIFS(Data!$T:$T,C$475,Data!$AE:$AE,$B477)</f>
        <v>3</v>
      </c>
      <c r="D477" s="8">
        <f>COUNTIFS(Data!$T:$T,D$475,Data!$AE:$AE,$B477)</f>
        <v>1</v>
      </c>
      <c r="E477" s="8">
        <f>COUNTIFS(Data!$T:$T,E$475,Data!$AE:$AE,$B477)</f>
        <v>0</v>
      </c>
      <c r="F477" s="26">
        <f>COUNTIFS(Data!$T:$T,F$475,Data!$AE:$AE,$B477)</f>
        <v>0</v>
      </c>
      <c r="G477" s="13">
        <f>SUM(C477:F477)</f>
        <v>4</v>
      </c>
    </row>
    <row r="478" spans="1:7" ht="25.5" customHeight="1" x14ac:dyDescent="0.35">
      <c r="A478" s="16"/>
      <c r="B478" s="12" t="s">
        <v>559</v>
      </c>
      <c r="C478" s="20">
        <f>COUNTIFS(Data!$T:$T,C$475,Data!$AE:$AE,$B478)</f>
        <v>0</v>
      </c>
      <c r="D478" s="8">
        <f>COUNTIFS(Data!$T:$T,D$475,Data!$AE:$AE,$B478)</f>
        <v>0</v>
      </c>
      <c r="E478" s="8">
        <f>COUNTIFS(Data!$T:$T,E$475,Data!$AE:$AE,$B478)</f>
        <v>0</v>
      </c>
      <c r="F478" s="26">
        <f>COUNTIFS(Data!$T:$T,F$475,Data!$AE:$AE,$B478)</f>
        <v>0</v>
      </c>
      <c r="G478" s="13">
        <f>SUM(C478:F478)</f>
        <v>0</v>
      </c>
    </row>
    <row r="479" spans="1:7" ht="25.5" customHeight="1" thickBot="1" x14ac:dyDescent="0.4">
      <c r="A479" s="16"/>
      <c r="B479" s="28" t="s">
        <v>79</v>
      </c>
      <c r="C479" s="29">
        <f>COUNTIFS(Data!$T:$T,C$475,Data!$AE:$AE,$B479)</f>
        <v>22</v>
      </c>
      <c r="D479" s="9">
        <f>COUNTIFS(Data!$T:$T,D$475,Data!$AE:$AE,$B479)</f>
        <v>0</v>
      </c>
      <c r="E479" s="9">
        <f>COUNTIFS(Data!$T:$T,E$475,Data!$AE:$AE,$B479)</f>
        <v>0</v>
      </c>
      <c r="F479" s="30">
        <f>COUNTIFS(Data!$T:$T,F$475,Data!$AE:$AE,$B479)</f>
        <v>0</v>
      </c>
      <c r="G479" s="31">
        <f>SUM(C479:F479)</f>
        <v>22</v>
      </c>
    </row>
    <row r="480" spans="1:7" ht="25.5" customHeight="1" thickBot="1" x14ac:dyDescent="0.4">
      <c r="A480" s="16"/>
      <c r="B480" s="84" t="s">
        <v>575</v>
      </c>
      <c r="C480" s="83">
        <f>SUM(C476:C479)</f>
        <v>39</v>
      </c>
      <c r="D480" s="83">
        <f>SUM(D476:D479)</f>
        <v>4</v>
      </c>
      <c r="E480" s="83">
        <f>SUM(E476:E479)</f>
        <v>0</v>
      </c>
      <c r="F480" s="83">
        <f>SUM(F476:F479)</f>
        <v>0</v>
      </c>
      <c r="G480" s="32">
        <f>SUM(C480:F480)</f>
        <v>43</v>
      </c>
    </row>
    <row r="481" spans="1:7" ht="42" customHeight="1" thickBot="1" x14ac:dyDescent="0.4">
      <c r="A481" s="16"/>
      <c r="B481" s="120" t="s">
        <v>576</v>
      </c>
      <c r="C481" s="121"/>
      <c r="D481" s="121"/>
      <c r="E481" s="121"/>
      <c r="F481" s="121"/>
      <c r="G481" s="122"/>
    </row>
    <row r="482" spans="1:7" ht="25" customHeight="1" x14ac:dyDescent="0.35"/>
  </sheetData>
  <mergeCells count="81">
    <mergeCell ref="B2:G2"/>
    <mergeCell ref="B3:G3"/>
    <mergeCell ref="B18:G18"/>
    <mergeCell ref="B20:F20"/>
    <mergeCell ref="B21:F21"/>
    <mergeCell ref="B51:F51"/>
    <mergeCell ref="B152:K152"/>
    <mergeCell ref="B153:K153"/>
    <mergeCell ref="B183:K183"/>
    <mergeCell ref="B119:G119"/>
    <mergeCell ref="B120:G120"/>
    <mergeCell ref="B150:G150"/>
    <mergeCell ref="B53:F53"/>
    <mergeCell ref="B54:F54"/>
    <mergeCell ref="B84:F84"/>
    <mergeCell ref="B86:H86"/>
    <mergeCell ref="B87:H87"/>
    <mergeCell ref="B117:H117"/>
    <mergeCell ref="B291:F291"/>
    <mergeCell ref="B306:F306"/>
    <mergeCell ref="B308:H308"/>
    <mergeCell ref="B254:H254"/>
    <mergeCell ref="B185:O185"/>
    <mergeCell ref="B186:O186"/>
    <mergeCell ref="B216:O216"/>
    <mergeCell ref="B218:H218"/>
    <mergeCell ref="B219:H219"/>
    <mergeCell ref="B234:H234"/>
    <mergeCell ref="B236:H236"/>
    <mergeCell ref="B237:H237"/>
    <mergeCell ref="B243:H243"/>
    <mergeCell ref="B245:H245"/>
    <mergeCell ref="B246:H246"/>
    <mergeCell ref="B278:H278"/>
    <mergeCell ref="B280:H280"/>
    <mergeCell ref="B281:H281"/>
    <mergeCell ref="B288:H288"/>
    <mergeCell ref="B290:F290"/>
    <mergeCell ref="B256:H256"/>
    <mergeCell ref="B257:H257"/>
    <mergeCell ref="B264:H264"/>
    <mergeCell ref="B266:H266"/>
    <mergeCell ref="B267:H267"/>
    <mergeCell ref="B309:H309"/>
    <mergeCell ref="B324:H324"/>
    <mergeCell ref="B380:F380"/>
    <mergeCell ref="B381:F381"/>
    <mergeCell ref="B389:F389"/>
    <mergeCell ref="B326:G326"/>
    <mergeCell ref="B327:G327"/>
    <mergeCell ref="B342:G342"/>
    <mergeCell ref="B391:F391"/>
    <mergeCell ref="B392:F392"/>
    <mergeCell ref="B399:F399"/>
    <mergeCell ref="B344:K344"/>
    <mergeCell ref="B345:K345"/>
    <mergeCell ref="B360:K360"/>
    <mergeCell ref="B362:G362"/>
    <mergeCell ref="B363:G363"/>
    <mergeCell ref="B378:G378"/>
    <mergeCell ref="B447:H447"/>
    <mergeCell ref="B401:F401"/>
    <mergeCell ref="B402:F402"/>
    <mergeCell ref="B413:F413"/>
    <mergeCell ref="B415:F415"/>
    <mergeCell ref="B416:F416"/>
    <mergeCell ref="B423:F423"/>
    <mergeCell ref="B425:H425"/>
    <mergeCell ref="B426:H426"/>
    <mergeCell ref="B433:H433"/>
    <mergeCell ref="B435:H435"/>
    <mergeCell ref="B436:H436"/>
    <mergeCell ref="B449:H449"/>
    <mergeCell ref="B450:H450"/>
    <mergeCell ref="B457:H457"/>
    <mergeCell ref="B481:G481"/>
    <mergeCell ref="B473:G473"/>
    <mergeCell ref="B474:G474"/>
    <mergeCell ref="B471:G471"/>
    <mergeCell ref="B459:G459"/>
    <mergeCell ref="B460:G460"/>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stats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dc:creator>
  <cp:lastModifiedBy>Ahmed Atif</cp:lastModifiedBy>
  <dcterms:created xsi:type="dcterms:W3CDTF">2015-06-05T18:17:20Z</dcterms:created>
  <dcterms:modified xsi:type="dcterms:W3CDTF">2024-09-23T16:43:34Z</dcterms:modified>
</cp:coreProperties>
</file>