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2 06 16 عنف في سياق طائفي - مصر 2011\data\"/>
    </mc:Choice>
  </mc:AlternateContent>
  <xr:revisionPtr revIDLastSave="0" documentId="13_ncr:1_{B12C1B17-80A1-4E7F-9622-81C279E49000}"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<sst xmlns="http://schemas.openxmlformats.org/spreadsheetml/2006/main" count="2100" uniqueCount="675">
  <si>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</si>
  <si>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</si>
  <si>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</si>
  <si>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</si>
  <si>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</si>
  <si>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</si>
  <si>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</si>
  <si>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</si>
  <si>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</si>
  <si>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</si>
  <si>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</si>
  <si>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</si>
  <si>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</si>
  <si>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</si>
  <si>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</si>
  <si>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</si>
  <si>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</si>
  <si>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</si>
  <si>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</si>
  <si>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</si>
  <si>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</si>
  <si>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</si>
  <si>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</si>
  <si>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</si>
  <si>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</si>
  <si>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</si>
  <si>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</si>
  <si>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</si>
  <si>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</si>
  <si>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</si>
  <si>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</si>
  <si>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</si>
  <si>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</si>
  <si>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</si>
  <si>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</si>
  <si>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</si>
  <si>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</si>
  <si>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</si>
  <si>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</si>
  <si>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</si>
  <si>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</si>
  <si>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</si>
  <si>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</si>
  <si>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</si>
  <si>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</si>
  <si>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</si>
  <si>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</si>
  <si>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</si>
  <si>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</si>
  <si>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</si>
  <si>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</si>
  <si>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</si>
  <si>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</si>
  <si>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</si>
  <si>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</si>
  <si>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</si>
  <si>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</si>
  <si>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</si>
  <si>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</si>
  <si>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</si>
  <si>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</si>
  <si>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</si>
  <si>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</si>
  <si>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</si>
  <si>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</si>
  <si>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</si>
  <si>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</si>
  <si>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</si>
  <si>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</si>
  <si>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</si>
  <si>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</si>
  <si>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</si>
  <si>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</si>
  <si>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</si>
  <si>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</si>
  <si>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</si>
  <si>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</si>
  <si>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</si>
  <si>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</si>
  <si>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</si>
  <si>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</si>
  <si>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</si>
  <si>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</si>
  <si>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</si>
  <si>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</si>
  <si>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</si>
  <si>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</si>
  <si>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قرية قصر هور</t>
  </si>
  <si>
    <t>أسلحة بيضاء وزجاجات مولوتوف</t>
  </si>
  <si>
    <t>البحيرة</t>
  </si>
  <si>
    <t>أبو المطامير</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</si>
  <si>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</si>
  <si>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</si>
  <si>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</si>
  <si>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</si>
  <si>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</si>
  <si>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</si>
  <si>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</si>
  <si>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</si>
  <si>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</si>
  <si>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</si>
  <si>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</si>
  <si>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</si>
  <si>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</si>
  <si>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</si>
  <si>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</si>
  <si>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</si>
  <si>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غاز مسيل للدموع</t>
  </si>
  <si>
    <t>جلسة صلح عرفية</t>
  </si>
  <si>
    <t>طامية</t>
  </si>
  <si>
    <t>القليوبية</t>
  </si>
  <si>
    <t>اشتباك/هجوم أهلي</t>
  </si>
  <si>
    <t>الجيزة</t>
  </si>
  <si>
    <t>أطفيح</t>
  </si>
  <si>
    <t>قنا</t>
  </si>
  <si>
    <t>بني سويف</t>
  </si>
  <si>
    <t>كفر الشيخ</t>
  </si>
  <si>
    <t>غير محدد</t>
  </si>
  <si>
    <t>شبرا الخيمة ثان</t>
  </si>
  <si>
    <t>شبرا الخيمة</t>
  </si>
  <si>
    <t>حجارة</t>
  </si>
  <si>
    <t>حجارة وألعاب نارية</t>
  </si>
  <si>
    <t>وقائع شملت حالات إصابة وقبض</t>
  </si>
  <si>
    <t>مسلم</t>
  </si>
  <si>
    <t>مطاي</t>
  </si>
  <si>
    <t>أبو قرقاص</t>
  </si>
  <si>
    <t>عين شمس</t>
  </si>
  <si>
    <t>الأقصر</t>
  </si>
  <si>
    <t>الشرقية</t>
  </si>
  <si>
    <t>شبرا مصر</t>
  </si>
  <si>
    <t>وقائع شملت حالات قتل</t>
  </si>
  <si>
    <t>أسيوط</t>
  </si>
  <si>
    <t>اختطاف/اختفاء</t>
  </si>
  <si>
    <t>سوهاج</t>
  </si>
  <si>
    <t>المراغة</t>
  </si>
  <si>
    <t>بهائي</t>
  </si>
  <si>
    <t>استهداف بعبوة ناسفة</t>
  </si>
  <si>
    <t>بولاق الدكرور</t>
  </si>
  <si>
    <t>صفط اللبن</t>
  </si>
  <si>
    <t>الغربية</t>
  </si>
  <si>
    <t>طهطا</t>
  </si>
  <si>
    <t>بني مزار</t>
  </si>
  <si>
    <t>مركز أسيوط</t>
  </si>
  <si>
    <t>المنوفية</t>
  </si>
  <si>
    <t>طما</t>
  </si>
  <si>
    <t>قنابل مسيلة للدموع</t>
  </si>
  <si>
    <t>قرية شطب</t>
  </si>
  <si>
    <t>تظاهرة</t>
  </si>
  <si>
    <t>مرسي مطروح</t>
  </si>
  <si>
    <t>محافظات حدودية</t>
  </si>
  <si>
    <t>التفاوض</t>
  </si>
  <si>
    <t>شمال سيناء</t>
  </si>
  <si>
    <t>رفح</t>
  </si>
  <si>
    <t>كنيسة مارجرجس والعائلة المقدسة</t>
  </si>
  <si>
    <t>أحداث العنف الطائفي - شمال سيناء - رفح - كنيسة مارجرجس والعائلة المقدسة ٢٠١١/٠١/٢٩</t>
  </si>
  <si>
    <t>تخريب ونهب كنيسة مارجرجس والعائلة المقدسة</t>
  </si>
  <si>
    <t>تخريب ونهب محتويات كنيسة مارجرجس والعائلة المقدسة</t>
  </si>
  <si>
    <t>طلق ناري حي - قذائف</t>
  </si>
  <si>
    <t>أقباط شمال سيناء</t>
  </si>
  <si>
    <t>لم يتم التوصل لحدوث حالات اختطاف</t>
  </si>
  <si>
    <t>لم يبق من الكنيسة إلا الهيكل الخرساني فقط بعد سرقة جميع محتوياتها وتدمير قبتها - رفض المسئولون الأمنيون تحرير محضر بواقعة الاعتداء على الكنيسة</t>
  </si>
  <si>
    <t>بدأت الحادثة الأولى في منطقة ملتهبة بطبيعتها، وفي ظل أجواء الثورة وميدان التحرير، فلم يلتفت إليها أحد ،خاصة أن قوات الجيش لم تكن قد بسطت سيطرتها على الجبهة الداخلية. ففي عصر السبت 29 يناير 2077، ولعدة أيام متتالية، تعرضت كنيسة مار جرجس والعائلة المقدسة بمدينة رفح على الحدود المصرية مع قطاع غزة لاعتداءات مسلحة، وعمليات نهب وسرقة وحرق عن طريق مجموعات من الملثمين الذين حضروا بسياراتهم وهم مدججون بالأسلحة النارية. لم يبق من ال كنيسة إلا الهيكل الخرساني فقط بعد سرقة جميع محتوياتها وتدمير قبتها. وقد رفض المسئولون الأمنيون تحرير محضر بواقعة الاعتداء على ال كنيسة، فتوجه كاهن ال كنيسة إلى المخابرات العامة بمحافظة شمال سيناء. تعاملت المخابرات مع الموضوع بعد وقوع الاعتداءات بعشرة أيام، حيث تمركزت مدرعات تابعة للجيشأمام بقايا مبنى ال كنيسة لحمايته، ثم انسحبت بعد فترة. والمكان حاليا مهجور وقد خرب بالكامل. وقد رفضت الجهات الأمنية الطلبات الشفهية المتكررة لرجال الدين المسيحي بإعادة ترميم وتأهيل ال كنيسة واقامة الصلاة فيها. كما لا يعرف إن قامت الجهات الأمنية بالتحري عن الواقعة والنيابة العامة بإجراء التحقيقات حول الاعتداء والقائمين به</t>
  </si>
  <si>
    <t>تقرير موت معلن - المبادرة المصرية للحقوق الشخصية</t>
  </si>
  <si>
    <t>تقرير الأقباط تحت حكم العسكر - المبادرة المصرية للحقوق الشخصية</t>
  </si>
  <si>
    <t>قرية الحريدية</t>
  </si>
  <si>
    <t>أحداث العنف الطائفي - سوهاج - طهطا - قرية الحريدية ٢٠١١/٠٢/٠٢</t>
  </si>
  <si>
    <t>رفض تركيب جرس للكنيسة مارجرجس</t>
  </si>
  <si>
    <t>رفض تركيب جرس للكنيسة مار جرجس المقامة منذ عام 1965 بالقرية</t>
  </si>
  <si>
    <t>مسلمي قرية الحريدية</t>
  </si>
  <si>
    <t>عصي - أسلحة بيضاء</t>
  </si>
  <si>
    <t>أقباط قرية الحريدية</t>
  </si>
  <si>
    <t>الطرف القبطي</t>
  </si>
  <si>
    <t>إنزال الجرس محل الأزمة</t>
  </si>
  <si>
    <t>تم إنزال الجرس بعد اعتراض مسلمي القرية منعًا لتفاقم الموقف</t>
  </si>
  <si>
    <t xml:space="preserve">2 فبراير 2011: تجمع أعداد ضخمة من الأهالي المسلمين بقرية الحريدية، بمركز طهطا التابع لمحافظة سوهاج حاملين عصيًاً وأسلحة بيضاء ،اعتراًضًا منهم على قيام بعض مسيحيي القرية بتركيب جرس للكنيسة مار جرجس المقامة منذ عام 1965، مما دفع المسيحيين إلى القيام بفك الجرس على الفور وإنزاله؛ منعًاً لتفاقم الموقف. </t>
  </si>
  <si>
    <t>تقرير مغلق لدواعي أمنية - المبادرة المصرية للحقوق الشخصية</t>
  </si>
  <si>
    <t>أحداث العنف الطائفي - شمال سيناء - رفح ٢٠١١/٠٢/٠٥</t>
  </si>
  <si>
    <t>إلقاء قنبلة يدوية على كنيسة رفح</t>
  </si>
  <si>
    <t>قنابل يدوية</t>
  </si>
  <si>
    <t>حرق أجزاء من كنيسة رفح</t>
  </si>
  <si>
    <t>أكد شهود عيان في منطقة رفح أن مجهولين مسلحين قاموا بإلقاء قنبلة يدوية داخل كنيسة رفح بشمال سيناء، كما قام أخرون بحرق قصر ثقافة رفح. وقال شهود عيان أنه سمع دوي انفجار أعقبه أشتعال النار داخل المبنى وقد تمكن المواطنون المجاورون للكنيسة من اخماد النيران ولم تقع أي أصابات في الأرواح، وأضافوا أن هذا هو الهجوم الثاني الذي يقع على الكنيسة منذ اندلاع الأحتجاجات في 25 يناير.</t>
  </si>
  <si>
    <t>http://gate.ahram.org.eg/News/37191.aspx</t>
  </si>
  <si>
    <t>أحداث العنف الطائفي - أسيوط - مركز أسيوط - قرية شطب ٢٠١١/٠٢/٢٤</t>
  </si>
  <si>
    <t>جلسة صلح تنهى أزمة طائفية بأسيوط بعد مقتل راعى كنيسة أبوسيفين</t>
  </si>
  <si>
    <t>اعتداء الأقباط على رجل مسلم زعموا انه قاتل القس داود بطرس أسقف مطرانية أسيوط بقرية شطب</t>
  </si>
  <si>
    <t>أقباط قرية شطب</t>
  </si>
  <si>
    <t>رجل مسلم من قرية شطب</t>
  </si>
  <si>
    <t>تداخل قيادات رسمية عن طريق جلسات عرفية</t>
  </si>
  <si>
    <t>القوات المسلحة - وفد كنسي - قيادات من الأزهر</t>
  </si>
  <si>
    <t>عقد اللواء أحمد جمال، مدير أمن أسيوط، أمس، جلسة صلح بين عدد من المسلمين والمسيحيين، بحضور الدكتور عبدالآخر حماد، القيادى بالجماعة الإسلامية، والقس أبانوب ثابت، راعى كنيسة مار مرقس، لاحتواء الأزمة التى اشتعلت بين الجانبين عقب مقتل القس داود غبريال، راعى كنيسة أبوسيفين، داخل مسكنه، أمس الأول، بدافع السرقة. كان المئات من شباب الأقباط الغاضبين تظاهروا وسط مدينة أسيوط وأمام مبنى المحافظة وأمام دار المناسبات القبطية، واعتدوا على أحد أعضاء الجماعة الإسلامية ويدعى محمد حمدى، بمنطقة شركة قلتا. وكادت تشتعل المواجهات بعد تسرب شائعات عن مقتل شيخ مسلم على يد أقباط، لولا تدخل الدكتور عبدالآخر حماد، والقس أبانوب ثابت، عضو مجلس كهنة إبراشية الأقباط الأرثوذكس، وتم عقد صلح بمكتب مدير الأمن، تم الاتفاق خلاله على عدم تكرار المظاهرات الطائفية والهتافات العدائية المتبادلة. كادت الأوضاع تشتعل مرة أخرى، بعد محاولة البعض الاعتداء على سيارة القس أبانوب ثابت، أثناء توجهه لمقر مسجد الجمعية الشرعية بشارع يسرى راغب، للنقاش حول الأحداث. وانتقل بعدها مدير الأمن إلى موقع الاعتداء، وأكد لجموع المواطنين أنه تم الصلح، ولم يعد هناك داعٍ للمشاحنات أو التطاول على أحد. وقال: نحن فى وطن واحد ويجب التصدى للفتنة، وتعالت صيحات الحضور بالتهليل والتكبير، فيما خاطب عبدالآخر، الجميع وطالبهم بالانصراف وتوحيد الصفوف.</t>
  </si>
  <si>
    <t>قاعدة بيانات وقائع الخسائر البشرية - مصدر داخلي</t>
  </si>
  <si>
    <t>https://today.almasryalyoum.com/article2.aspx?ArticleID=288907&amp;IssueID=2057</t>
  </si>
  <si>
    <t>http://gate.ahram.org.eg/News/43155.aspx</t>
  </si>
  <si>
    <t>قرية صول - كنيسة الشهيدين</t>
  </si>
  <si>
    <t>اشتباكات</t>
  </si>
  <si>
    <t>أحداث العنف الطائفي - الجيزة - أطفيح - قرية صول - كنيسة الشهيدين ٢٠١١/٠٣/٠٤</t>
  </si>
  <si>
    <t>أحداث كنيسة الشهيدين بأطفيح</t>
  </si>
  <si>
    <t>الخلاف بسبب علاقة نشأت بين شاب مسيحي وفتاة مسلمة وقد أوهمها المسيحي بعقد قرانهم ببطاقة مزورة</t>
  </si>
  <si>
    <t>مسلمي قرية صول</t>
  </si>
  <si>
    <t>أقباط قرية صول</t>
  </si>
  <si>
    <t>حرق وهدم كنيسة صول</t>
  </si>
  <si>
    <t>طرفي النزاع القبطي والمسلم</t>
  </si>
  <si>
    <t>وزارة الداخلية - قيادات المحافظة - رموز المسلمين - رموز الأقباط - القوات المسلحة</t>
  </si>
  <si>
    <t>تسليم المسلمين للمسيحيين بعض أموالهم ومجوهراتهم والأثاث التي كانوا استولوا عليه من الكنيسة - فرض كاردون أمني حول الكنيسة - تهجير بعض الأسر خارج القرية</t>
  </si>
  <si>
    <t>عاد الهدوء لقرية صول باطفيح بعد أحداث الشغب التي شهدتها القرية علي خلفية علاقة نشأت بين شاب مسيحي وفتاة مسلمة واسفرت اعمال الشغب عن مصرع والد الفتاة وابن عمها عقب خلاف حدث بين أفراد العائلة الواحدة بسبب خلافهم حول الانتقام من الفتاة أم لا، كما اسفرت الأحداث عن احتراق كنيسة القرية علي يد بعض الشباب المسلم بسبب الفتاة وعقب الأحداث نجحت جهود السيد قدري أبوحسين محافظ حلوان والقوات المسلحة واللواء عابدين يوسف مساعد وزير الداخلية مدير أمن حلوان في عمل مجلس عرفي ضم رموز المسلمين والأقباط وعمل جلسة صلح فيما بينهم بحضور جميع الأطراف وقام المسلمون بتسليم المسيحيين بعض أموالهم ومجوهراتهم والأثاث التي كانوا استولوا عليه من الكنيسة عقب الأحداث وتجسدت ملامح الوحدة الوطنية في قيام بعض المسلمين بضيافة اخوانهم الأقباط داخل منازلهم خوفا عليهم من بطش الشباب الثائر وفي الساعات الأولي من الصباح قام المسلمون باحضار سياراتهم الخاصة ونقلوا فيها الأقباط إلي خارج القرية. وقد قامت القوات المسلحة بعمل كردون أمني حول الكنيسة وعلي مداخل القرية وعلي 4 كنائس أخري بمركز اطفيح وقد عاد الهدوء إلي القرية وخرج الناس إلي أعمالهم وفتحت المحال التجارية أبوابها. الأخبار في قرية صول وقد انتقلت الأخبار وقامت بجولة داخل قرية صول للاطمئنان علي عودة الهدوء إلي القرية.. أهالي القرية يجلسون أمام محلاتهم ولا أي مظاهر للعنف. الناس يعيشون حياتهم الطبيعية جدا والتقت الأخبار بالمقدم بالقوات المسلحة المنوط به حماية المنطقة ومعه بعض الضباط والجنود من القوات المسلحة وقاموا بمحاصرة الكنيسة باستخدام المدرعات وقرر لنا ضابط بالقوات المسلحة أن الهدوء عاد تماما إلي المنطقة والتلاميذ عادوا إلي مدارسهم ونقوم حاليا ومعنا رجال الشرطة بمتابعة الحالة الأمنية أولا بأول</t>
  </si>
  <si>
    <t>https://www.masress.com/elakhbar/30898</t>
  </si>
  <si>
    <t>https://www.youm7.com/story/2011/3/17/%D8%A7%D9%84%D9%8A%D9%88%D9%85-%D8%A7%D9%84%D8%B3%D8%A7%D8%A8%D8%B9-%D9%81%D9%89-%D9%82%D8%B1%D9%8A%D8%A9-%C2%AB%D8%B5%D9%88%D9%84%C2%BB-%D8%A8%D8%AD%D8%AB%D8%A7%D9%8B-%D8%B9%D9%86-%D8%B3%D8%B1-%D8%A7%D9%84%D9%81%D8%AA%D9%86%D8%A9-%D8%A7%D9%84%D8%AA%D9%89/370571</t>
  </si>
  <si>
    <t>منشأة ناصر</t>
  </si>
  <si>
    <t>عزبة الزبالين - طريق الأتوستراد</t>
  </si>
  <si>
    <t>أحداث العنف الطائفي - القاهرة - منشأة ناصر - عزبة الزبالين - طريق الأتوستراد ٢٠١١/٠٣/٠٨</t>
  </si>
  <si>
    <t>أحداث الشغب فى زرايب منشية ناصر</t>
  </si>
  <si>
    <t>الاعتراض على حادث الاعتداء على كنيسة الشهيدين بقرية صول بأطفيح</t>
  </si>
  <si>
    <t>أقباط المقطم ومنشأة ناصر</t>
  </si>
  <si>
    <t>مسلمي المقطم ومنشأة ناصر</t>
  </si>
  <si>
    <t>منهم 10 أقباط و5 مسلمين - وهم: باسم أسامة أحمد، طلق ناري بالصدر - أحمد فرج الجمال، طلق ناري بالحوض - مدحت محمد حسين نفادي، طلق ناري بالصدر - إسلام مجدي عبد العزيز، طلق ناري بالصدر - وائل محمود عبد العزيز، طلق ناري بالبطن - ملاك رسمي قلادة، طلق ناري بالصدر - شنودة عدلي رياض، طلق ناري بالصدر - ياسر فنجري رسمي، طلق ناري بالصدر - صبري خلف سليمان، طلق ناري بالرقبة - سمعان نظمي زكري - مينا فارس حنا، طلق ناري بالظهر - أشرف فوزي فتحي قليني، اصطدام بجسم صلب - سمعان عزيز مزيوم، طلق ناري بالفخذ والإلية - مينا حنا شكري، طلق ناري بالظهر - عيسى عزت فاروق وهيب، طلق ناري بالرقبة</t>
  </si>
  <si>
    <t>حرق 3 مصانع خاصة بصناعة البلاستيك - حرق 3 عقارات</t>
  </si>
  <si>
    <t>القوات المسلحة</t>
  </si>
  <si>
    <t>فض فقط دون تحرير محضر</t>
  </si>
  <si>
    <t>غاز مسيل للدموع - عصي</t>
  </si>
  <si>
    <t>رقم 358 لسنة 2011 إداري منشأة ناصر</t>
  </si>
  <si>
    <t>قام فريق النيابة بمعاينة 3 مصانع خاصة بصناعة البلاستيك، و3عقارات كانت تعرضت للاحتراق مساء أمس على خلفية اشتباكات وقعت بين مواطنين مسلمين وأقباط. وأمرت النيابة بانتداب الطب الشرعى لإعداد تقرير عن حالات الوفاة والبالغ عددها 8 أشخاص، تمهيدا لصدور قرار بدفن الجثث. كان متظاهرون أقباط احتشدوا بمنطقة المقطم مساء أمس الثلاثاء وقاموا بقطع طريق الأتوستراد لأكثر من ساعتين بسبب احتجاجهم على حادث الاعتداء على كنيسة الشهيدين بقرية صول بأطفيح، مما تسبب فى حالة من الذعر لقائدى السيارات المارة على الطريق، وقد وقعت اشتباكات بين الأقباط والمسلمين قاطنى المنطقة، مما أدى إلى وقوع العديد من الإصابات وحالات الوفاة المشار إليها</t>
  </si>
  <si>
    <t>https://www.youm7.com/story/2011/3/9/%D8%A7%D9%84%D9%86%D9%8A%D8%A7%D8%A8%D8%A9-%D8%AA%D8%B9%D8%A7%D9%8A%D9%86-%D8%A2%D8%AB%D8%A7%D8%B1-%D8%A3%D8%AD%D8%AF%D8%A7%D8%AB-%D8%A7%D9%84%D8%B4%D8%BA%D8%A8-%D9%81%D9%89-%D8%B2%D8%B1%D8%A7%D9%8A%D8%A8-%D9%85%D9%86%D8%B4%D9%8A%D8%A9-%D9%86%D8%A7%D8%B5%D8%B1/366559</t>
  </si>
  <si>
    <t>بولاق أبو العلا</t>
  </si>
  <si>
    <t>مبنى اتحاد الإذاعة والتليفزيون ماسبيرو</t>
  </si>
  <si>
    <t>فض اعتصام</t>
  </si>
  <si>
    <t>أحداث العنف الطائفي - القاهرة - بولاق أبو العلا - مبنى اتحاد الإذاعة والتليفزيون ماسبيرو ٢٠١١/٠٣/١٥</t>
  </si>
  <si>
    <t>فض اعتصام ماسبيرو الأول 14-3-2011</t>
  </si>
  <si>
    <t>البدء في بناء كنيسة الشهيدين باطفيح وفي نفس مكانها وعقاب المتسبب في الحادث</t>
  </si>
  <si>
    <t>أقباط</t>
  </si>
  <si>
    <t>الشرطة العسكرية</t>
  </si>
  <si>
    <t>محمد أحمد محمد، 19 سنة - حسن عيد حسن، 13 سنة - حسين إبراهيم محمد، 41 سنة - مينا عادل أونسي، 18 سنة - إنجيلوس فؤاد كامل، 25 سنة - هانى جمال شنودة، 32 سنة - مايكل صلاح صادق، 24 سنة - مينا وهبة شوقي، 19سنة - مايكل مرقس إبراهيم، 26 سنة - عماد أنطون، 23 سنة - مايكل صادق، 24 سنة - أبانوب ماهر فوزي، 18 سنة - مينا ماهر قلليني، 20 سنة - جرجس خيري، 27 سنة - مينا عطا اللـه شوقي، 18 سنة - عماد عبد الملاك عبد المسيح، 27 سنة - حسام المصري، 42 سنة</t>
  </si>
  <si>
    <t>منهم خالد مصطفى حسن - مصطفى حسن محمد</t>
  </si>
  <si>
    <t>تحطيم سيارتان تابعتان للحماية المدنية - تحطم زجاج بعض نوافذ الدور الأول بمبنى الإذاعة والتلفزيون ماسبيرو</t>
  </si>
  <si>
    <t>وزارة الداخلية - المجلس الأعلى للقوات المسلحة</t>
  </si>
  <si>
    <t>فض وقبض وتحرير محضر</t>
  </si>
  <si>
    <t>التفاوض - غاز مسيل للدموع</t>
  </si>
  <si>
    <t>بتاريخ 4/6/2011 قضت محكمة جنح بولاق أبو العلا برئاسة المستشار شريف كامل ببراءة 16 من أصل 18 متهما ومعاقبة كل من خالد مصطفى حسن ومصطفى حسن محمد بالسجن سنتين وكفالة 500 جنيه لإيقاف التنفيذ مع وضعهما تحت المراقبة لمده عامين</t>
  </si>
  <si>
    <t>استخدام العنف والقوة لترويع المجنى عليهم وتخويفهم - الإتلاف العمدى لسيارات بعض العاملين بالتليفزيون - تحطيم سيارتين تابعتين للحماية المدنية - حيازة أسلحة بيضاء</t>
  </si>
  <si>
    <t>قامت القوات المسلحة بإعادة بناء الكنيسة - أعلنت بعض الجهات تضامنها مع المعتصمين وهم: البرنامج العربي لنشطاء حقوق الإنسان،وجمعية أصدقاء الأقباط فرنسا،و حركة ماسبيرو ضد الطائفية ،و الحزب الشيوعي المصري، ورابطة صحفيي الملف القبطي،وكهنة الكنيسة القبطية والطوائف المسيحية بمختلف المحافظات، ومجموعة مصريون ضد التمييز الديني، ومركز الجنوب لحقوق الإنسان، ومركز القاهرة لدراسات حقوق الإنسان، والمركز المصري لحقوق الإنسان، والمركز المصري لدعم المواطنة وحقوق المرأة، والمركز المصري للتنمية وحقوق الإنسان،ومؤسسة ماعت للسلام والتنمية وحقوق الإنسان</t>
  </si>
  <si>
    <t>تواصل اعتصام المئات من الأقباط أمام مبنى ماسبيرو اعترضا على أحداث قرية أطفيح بحلوان وحرق وهدم كنيسة الشهيدين على أيد عدد البلطجية، وردد المتظاهرون هتافات هد كنايس هد كمان صوت الأقباط مش هاينام، قالوا دولة وقالوا مدنية وهم شوية بلطجية  وأكد القساوسة المعتصمون أمام المبنى أنهم لن يغادروا المكان أو ينهوا الاعتصام إلا بعد أن تسرع القوات المسلحة ببناء الكنيسة ويؤدي الأقباط الصلاة بها ، وإعادة أهالى القرية لمنازلهم والإفراج الفورى عن الأب متاؤس الذى تم اعتقاله على خلفية قيامه بعقد زواج شاب وفتاة باستخدام بطاقة الرقم القومى وتبين أنها مزورة. وقال القس افرايم مجدى راعى كنيسة الشهيدين إن العائلات المسلمة كانت تحمي الكنائس والقساوسة، كما أن هناك العديد من المسلمين انضموا إلينا فى الاعتصام منذ أول أمس ولهم كل الشكر والتقدير ولكن للأسف فالمسيحيون ممنوعون من دخول القرية</t>
  </si>
  <si>
    <t>https://www.almasryalyoum.com/news/details/118465</t>
  </si>
  <si>
    <t>http://gate.ahram.org.eg/News/49351.aspx</t>
  </si>
  <si>
    <t>http://gate.ahram.org.eg/News/78623.aspx</t>
  </si>
  <si>
    <t>بندر قنا</t>
  </si>
  <si>
    <t>أحداث العنف الطائفي - قنا - بندر قنا ٢٠١١/٠٣/٢٠</t>
  </si>
  <si>
    <t>تعرض أيمن أنور متري بمدينة قنا لقطع إحدى أذنيه</t>
  </si>
  <si>
    <t>اعتراض بعض منتسبي التيار السلفي على قيام قبطي بتأجير شقته إلى فتاتين وصفهما المعتدون بأنهما فتاتان سيئتا السمعة فقاموا بالهجوم عليه وإصابته</t>
  </si>
  <si>
    <t>سلفيين</t>
  </si>
  <si>
    <t>سلاح أبيض</t>
  </si>
  <si>
    <t>أيمن أنور متري</t>
  </si>
  <si>
    <t>أيمن أنور متري، قطع إحدى أذنيه وجروح قطعية بالرقبة</t>
  </si>
  <si>
    <t>حرق منزل وسيارة أيمن أنور متري</t>
  </si>
  <si>
    <t>تحرير محضر بالتصالح</t>
  </si>
  <si>
    <t>عقدت جلسة صلح عرفي يوم 24 مارس 2011 وقدم محضر الصلح إلى النيابة العامة التي قامت بتوثيقه وأخلت سبيل المتهمين - قامت النيابة العامة فيما بعد بعدم الأخذ بالصلح وأحالت القضية إلى محكمة جنايات قنا - قضت محكمة جنايات قنا بالأخذ بالصلح والحكم ببراءة المتهمين</t>
  </si>
  <si>
    <t>عدد من القساوسة والشيوخ بقنا</t>
  </si>
  <si>
    <t>تعرض أيمن أنور متري، بمدينة قنا ،لقطع إحدى أذنيه، وجروح قطعية بالرقبة وإضرام النيران بشقة وسيارة يمتللكهما، بحجة تطبيق شرع اللهّ تعود أحداث هذه الواقعة إلى اعتراض بعض منتسبي التيار السلفي على قيام أيمن بتأجير شقته إلى فتاتين وصفهما المعتدون بأنهما فتاتان سيئتا السمعة</t>
  </si>
  <si>
    <t>تقرير في عُرف مَن؟ - المبادرة المصرية للحقوق الشخصية</t>
  </si>
  <si>
    <t>هجوم</t>
  </si>
  <si>
    <t>أحداث العنف الطائفي - البحيرة - أبو المطامير ٢٠١١/٠٣/٢٣</t>
  </si>
  <si>
    <t>فتنة بين مسلمي وأقباط أبو المطامير</t>
  </si>
  <si>
    <t>ظهور شائعة بوجود علاقة جنسية بين (نبيل نجيب عبد الملاك) وسيدة مسلمة وكان نبيل قد قام بدفع الأجرة بدلًاً من سيدة مسلمة يعرفها واستخدم البعض ذلك كدلالة على وجود علاقة بينهما مما أثار مسلمي أبو المطامير للهجوم والاعتداء عليه</t>
  </si>
  <si>
    <t>مسلمي أبو المطامير</t>
  </si>
  <si>
    <t>نبيل نجيب عبد الملاك</t>
  </si>
  <si>
    <t>حرق محل ترزي</t>
  </si>
  <si>
    <t>تقرر في جلسة الصلح قرر أن يترك الشاب منزله ويسكن في منزل آخر بنفس المدينة</t>
  </si>
  <si>
    <t>تعرض نبيل نجيب عبد الملاك ،للاعتداء عليه، وحرق محل ترزي يمللكه والده بمدينة أبو المطامير التابعة لمحافظة البحيرة، بحجة وجود علاقة جنسية بينه وبين سيدة مسلمة وكان نبيل قد قام بدفع الأجرة بدلًاً من سيدة مسلمة يعرفها، واستخدم البعض ذلك كدلالة على وجود علاقة بينهما</t>
  </si>
  <si>
    <t>قرية بني أحمد</t>
  </si>
  <si>
    <t>أحداث العنف الطائفي - المنيا - مركز المنيا - قرية بني أحمد ٢٠١١/٠٣/٢٣</t>
  </si>
  <si>
    <t>رفض إجراء توسعات من الناحية الشرقية لكنيسة مارجرجس</t>
  </si>
  <si>
    <t>رفض إجراء توسعات من الناحية الشرقية لكنيسة مارجرجس بالقرية داخل أرض فضاء تملكها الكنيسة مطالبين بهدم ما تعمله من توسعات ومغادرة القس جورجي ثابت القرية</t>
  </si>
  <si>
    <t>مسلمي قرية بني أحمد</t>
  </si>
  <si>
    <t>أقباط قرية بني أحمد</t>
  </si>
  <si>
    <t>الحاكم العسكري للمنيا</t>
  </si>
  <si>
    <t>تقرر في جلسة الصلح أن يتوقف المسيحيون عن أعمال التوسعات الجارية باللكنيسة وبناء سور يفصل بينها وبين مساحة الأرض الفضاء التي تمتللكها</t>
  </si>
  <si>
    <t>تجمهر عشرات من مسلمي قرية بني أحمد التابعة لمحافظة المنيا، أمام كنيسة مار جرجس بالقرية، معترضين على قيام اللكنيسة بإجراء توسيعات من الناحية الشرقية داخل أرض فضاء تمللكها اللكنيسة، مطالبين بهدم ما تم إنشاءه من توسيعات، ومغادرة القس جورجي ثابت القرية. وأعطى المتجمهرون المسلمون مهلة يومين لتنفيذ ذلك، وإلا فإنهم سوف يقومون بهدم اللكنيسة نفسها عقب صلاة الجمع التالية. عقدت جلسة عرفية بين المسلمين والمسيحيين بالقرية حضرها الحاكم العسكري، وقد تقرر في تلك الجلسة أن يتوقف المسيحيون عن أعمال التوسيعات الجارية باللكنيسة، وبناء سور يفصل بينها وبين مساحة الأرض الفضاء التي تمتللكها</t>
  </si>
  <si>
    <t>الوراق</t>
  </si>
  <si>
    <t>بشتيل</t>
  </si>
  <si>
    <t>أحداث العنف الطائفي - الجيزة - الوراق - بشتيل ٢٠١١/٠٣/٢٧</t>
  </si>
  <si>
    <t>الهجوم على مبني خدمات السيدة العذراء ومارجرجس بلعبة</t>
  </si>
  <si>
    <t>رفض مسلمي منطقة لعبة قيام مسيحيي المنطقة بالصلاة داخل مبني خدمات السيدة العذراء ومارجرجس الكائن بشارع ترعة الزمر</t>
  </si>
  <si>
    <t>مسلمي منطقة لعبة</t>
  </si>
  <si>
    <t>أقباط منطقة لعبة</t>
  </si>
  <si>
    <t>تقرر في جلسة الصلح بقاء مبني الخدمات على هيئته، وأن يستمر في اقامة الشعائر الدينية</t>
  </si>
  <si>
    <t>مصدر داخلي</t>
  </si>
  <si>
    <t>قرية القمادير</t>
  </si>
  <si>
    <t>أحداث العنف الطائفي - المنيا - سمالوط - قرية القمادير ٢٠١١/٠٤/٠٤</t>
  </si>
  <si>
    <t>منع الصلاة بكنيسة مار يوحنا بقرية القمادير بالمنيا</t>
  </si>
  <si>
    <t>رفض مسلمي قرية القمادير تقديم أقباط القرية طلبًاً لهدم وإعادة بناء الكنيسة المبنية من الطوب اللبن</t>
  </si>
  <si>
    <t>مسلمي قرية القمادير</t>
  </si>
  <si>
    <t>أقباط قرية القمادير</t>
  </si>
  <si>
    <t>أعضاء مجلس الشعب - كهنة المطرانية - بعض الشيوخ - القيادات الأمنية</t>
  </si>
  <si>
    <t>تم الاتفاق على الصلح بين الطرفان ونقل الكنيسة إلى موقع جديد يبعد مسافة 200 متر من الموقع القديم وتسلم الكنيسة القديمة إلى الأقباط لممارسة الشعائر الدينية حتى الانتهاء من بناء المبنى الجديد خلال ثلاثة أشهر على أن تقام الكنيسة الجديدة في موقعها المحدد علي مساحة 240 مترًاً مربعًاً وأن تكون من طابق واحد فقط ولا يسمح بوجود مظاهر كنسية واضحة في الخارج وأن يتم تغيير كاهن الكنيسة</t>
  </si>
  <si>
    <t>قام العشرات من المسلمين بقرية القمادير التابعة لمركز سمالوط بمنع مسيحيي القرية من دخول مقر كنيسة مار يوحنا، حيث تجمهر عشرات من المسلمين أمام اللكنيسة ،وتم إغلاقها، ووقف ممارسة الشعائر الدينية بها. وذلك على خلفية تقديم أقباط طلبًاً لهدم وإعادة بناء اللكنيسة المبنية من الطوب اللبن . واعتصم عدد من مسيحيي القرية أمام مبنى محافظة المنيا بينما قام عشرات من مسلمي القرية بالسير في شوارعها ورشق منازل المسيحيين بالطوب والحجارة</t>
  </si>
  <si>
    <t>أحداث العنف الطائفي - الجيزة - بولاق الدكرور - صفط اللبن ٢٠١١/٠٤/١٠</t>
  </si>
  <si>
    <t>أحداث منطقة صفط اللبن بالجيزة بجوار بولاق الدكرور</t>
  </si>
  <si>
    <t>محاولة فرد مسلم فرض مبلغ مالى على المسيحى الذى كان له مشكله سابقه منذ عام في محاولة لإبتزازه على حد قوله</t>
  </si>
  <si>
    <t>مسلمي صفط اللبن</t>
  </si>
  <si>
    <t>أقباط صفط اللبن</t>
  </si>
  <si>
    <t>حرق منزل صبري شكري بشاي وأشرف شكري بشاي - تحطيم زجاج سيارتين</t>
  </si>
  <si>
    <t>حدث مشاجره بين مسلمين ومسيحين وتناول الطرفان ضرب الاعيره الناريه بدون اى خسائر فى الارواح فى محاوله لابتذاذ طرف مسلم لمسيحى وفرض مبلغ مالى على المسيحى الذى كان له مشكله سابقه منذ عام تقريباً ثم قام شخص يدعو محمود وشهرته ( بسة ) بإطلاق اشاعه ان بعض الأقباط. بيقومه بحرق جامع بلال للعب بعواطف المسلمين فى المنطقة وبالفعل تجمهر عدد كبير من المسلمين وقامو بحرق منزل كل من صبرى شكرى بشاى واشرف شكرى بشاى وقامو بتحطيم زجاج سيارتين ولكن شيخ جامع بلال كذب الشائعه وانه لم يتم الاعتداء ع المسجد او حرقه وتدخل قوات من الشرطه والقوات المسلحة وتم القبض على مجموعه من المسلمين والأقباط وتم فض التجمهر ويتواجد الان قوات من الشرطه فى المنطقة والان تجرى محاولات لاحتواء المشكله واصلح بين الاطراف او ياخد القانون مجراه</t>
  </si>
  <si>
    <t>https://www.christian-dogma.com/t12613</t>
  </si>
  <si>
    <t>أبو قرقاص البلد</t>
  </si>
  <si>
    <t>أحداث العنف الطائفي - المنيا - أبو قرقاص - أبو قرقاص البلد ٢٠١١/٠٤/١٩</t>
  </si>
  <si>
    <t>فتنة أبو قرقاص</t>
  </si>
  <si>
    <t>خلافات على مطب صناعى أمام منزل علاء رشدى مرشح الحزب الوطنى المنحل فى انتخابات مجلس الشعب الأخيرة</t>
  </si>
  <si>
    <t>أقباط قرية أبو قرقاص البلد</t>
  </si>
  <si>
    <t>مسلمي قرية أبو قرقاص البلد</t>
  </si>
  <si>
    <t>من المسلمين</t>
  </si>
  <si>
    <t>بينهم 12 قبطي، 8 مسلمين - المتهمين هم: علاء الدين رضا رشدي صلاح الدين، 43 سنة، محامي - يعقوب فضل عكوش عبد الله ميخائيل عبد الله صالح (هارب)، 64 سنة - عادل عبد الله ميخائيل عبد الله، 40 سنة، عامل - فانوس نادي إبراهيم فانوس، 28 سنة، تاجر مواشي - مجدي نادي إبراهيم فانوس، 27 سنة، عامل زراعى - جمال فؤاد ملك حنا، 36 سنة، موظف بقسم شرطة أبو قرقاص - عيد إبراهيم فانوس، 48 سنة، مزارع - صفوت كمال حبيب، 50 سنة - عيد عبد الله ميخائيل - مجدي عبد الله ميخائيل - سعيد وحيد ضيف</t>
  </si>
  <si>
    <t>إتلاف عدد من الكافيتريات والمنازل وبعض الممتلكات الخاصة</t>
  </si>
  <si>
    <t>القوات المسلحة - وزارة الداخلية</t>
  </si>
  <si>
    <t>بتاريخ 21/5/2012 أصدرت محكمة جنايات المنيا حكمًا بالمؤبد على 12 متهمًا بينهم 10 مسيحيين و2 مسلمين وبراءة 8 آخرين</t>
  </si>
  <si>
    <t>رقم 10379/58 لسنة 2011 جنايات أبو قرقاص</t>
  </si>
  <si>
    <t>تم فرض حظر تجول على القرية ومدينة الفكرية من الثامنة مساء حتى السادسة صباحاً</t>
  </si>
  <si>
    <t>ألقى رجال القوات المسلحة والشرطة، مساء الثلاثاء، القبض على 18 متهماً فى إطلاق أعيرة نارية على مواطنين بقرية أبوقرقاص البلد، التابعة لمركز أبوقرقاص فى المنيا، مساء الاثنين الماضى، مما أدى إلى مقتل وإصابة 4 مسلمين بسبب خلافات على مطب صناعى أمام منزل علاء رشدى، مرشح الحزب الوطنى المنحل، فى انتخابات مجلس الشعب الأخيرة، وتم فرض حظر تجول على القرية، ومدينة الفكرية من الثامنة مساء حتى السادسة صباحاً، وعقدت قيادات الجيش والشرطة لقاءً مع عدد من المسلمين داخل مسجد النصر عقب صلاة العشاء، الثلاثاء، لتهدئة الأوضاع. واستمرت أعمال البلطجة فى المنطقة مما أدى إلى حرق عدد من المحال التجارية والمخازن، وأعلن شباب الثورة تنظيم مسيرة سلمية بمشاركة المسلمين والأقباط اليوم لتهدئة الأوضاع بين الجانبين. وكشف شهود عيان عن نجاة اللواء ممدوح مقلد، مدير الأمن، مساعدى الوزير لشمال الصعيد، واللواء أحمد خميس، البحث الجنائى، والشافعى محمد واللواء صفوت شعبان، مدير إدارة الأمن، واللواء عاطف القليعى، مدير إدارة البحث الجنائى، من الموت أثناء عقد لقاء التهدئة عندما اطلقت أعيرة نارية بشكل عشوائى على المشاركين فى لقاء التهدئة مساء الاثنين الماضى، مما أدى إلى الاستعانة بفرق مكافحة الشغب. وأعلن المستشار مصطفى عبدالكريم، المحامى العام لنيابات جنوب المنيا، أن المجلس العسكرى قرر إسناد التحقيقات فى الأحداث إلى النيابة العسكرية منذ مساء الثلاثاء، عقب سماع النيابة العامة أقوال المصابين، وأسر الضحايا ومناظرة جثث المجنى عليهم، وانتداب الطب الشرعى لتشريح جثث الضحايا. وقال اللواء ممدوح مقلد، مدير الأمن لـالمصرى اليوم إنه تم القبض على 18 متهماً من المشاركين فى الاشتباكات بينهم 10 أقباط و8 مسلمين، وتم تسليمهم إلى القوات المسلحة لتقديمهم للمحاكمة العسكرية، مؤكداً عودة الاستقرار النسبى إلى القرية ومدينة الفكرية، وتشكيل لجان من المصالحات لإنهاء الخلافات. وقال القس تاوضروس متياس، راعى كنيسة الأمير تادرس بالقرية، إن كنائس القرية لم تستطع اقامة صلوات البصخة التى تقام فى أسبوع الآلام السابق لعيد القيامة، بسبب حالة الانفلات الأمنى غير المسبوق، وما سيطر على الأهالى من هلع، مطالباً بتكثيف التواجد الأمنى منعاً لتجدد الشغب فى أيام الأعياد، حتى يستطيع المصلون تأدية الصلوات فى أمان، مشيراً إلى أن الكنيسة تعرضت لمحاولة اعتداء من شباب قال إنهم خارجون على القانون مرتين أمس الأول، وتصدت لهم قوات الجيش والأهالى. وقال أحمد نصار، رئيس رابطة ائتلاف شباب الثورة بقرية الفكرية إنه تقرر تنظيم مسيرة تجمع بين الشباب المسلم والمسيحى الخميس، لتهدئة الأوضاع تحت شعار البلد إيد واحدة.. مسلم ومسيحى بهدف الحد من القيام بأى أعمال تظاهرية الجمعة، مؤكداً أن تداعيات الأحداث كانت بسبب انتخابات مجلس الشعب السابقة، موضحاً أن المسلمين تلقوا اعتذارات من الشباب القبطى عن الأحداث ووصفوها بالتصرف الفردى غير المسؤول. وقال أشرف سرحان، عمدة قرية مكين، رئيس لجنة المصالحات بمركز أبوقرقاص، إن هناك مساعى للصلح بين الجانبين، وتم الاتفاق على عقد جلسة مبدئية مع أهالى القتيلين خلال الساعات القليلة المقبلة، ومن المقرر أن تكون فى قرية بنى حسن الشروق حيث يقيم أغلب أقارب المجنى عليهما.</t>
  </si>
  <si>
    <t>https://www.almasryalyoum.com/news/details/126786</t>
  </si>
  <si>
    <t>http://gate.ahram.org.eg/News/210415.aspx</t>
  </si>
  <si>
    <t>الزاوية الحمراء</t>
  </si>
  <si>
    <t>أحداث العنف الطائفي - القاهرة - الزاوية الحمراء ٢٠١١/٠٤/٢٨</t>
  </si>
  <si>
    <t>توتر على خلفية اتهام مسيحي بالاعتداء على طفلة مسلمة بحى الزاوية الحمراء بالقاهرة</t>
  </si>
  <si>
    <t>المطالبة بتسليم (أيمن فتحي) قام بالاعتداء على طفلة مسلمة بحى الزاوية الحمراء للقصاص منه</t>
  </si>
  <si>
    <t>مسلمي الزاوية الحمراء</t>
  </si>
  <si>
    <t>أقباط الزاوية الحمراء</t>
  </si>
  <si>
    <t>مشايخ مسجد النذير - أحد القساوسة - محامي قبطي</t>
  </si>
  <si>
    <t>تغريم المتهم (أيمن فتحي) بمبلغ 25 ألف جنيه يدفعها لأسرة الطفلة تعويًضًا عن التشهير بها وترك أمر المحاكمة لأهل الطفلة</t>
  </si>
  <si>
    <t>تجمع مئات من المسلمين أمام مسجدالنذير بمنطقة الزاوية الحمراء محافظة القاهرة، للمطالبة بالقصاص من أيمن فتحي متري وأسرته، وذلك بعداتهامه من قبل أسرة الطفلة سلمى أيمن عبد المنعم – ثلاث سنوات- بالاعتداء عليها وهتك عرضها، أثناء قيام والدتها بزيارة عيادة الدكتور عصام جلال الكائنة بعقار يمللكه المواطن المسيحي</t>
  </si>
  <si>
    <t>إمبابة</t>
  </si>
  <si>
    <t>شارع الوحدة - كنيستي مارمينا والعذراء</t>
  </si>
  <si>
    <t>أحداث العنف الطائفي - الجيزة - إمبابة - شارع الوحدة - كنيستي مارمينا والعذراء ٢٠١١/٠٥/٠٧</t>
  </si>
  <si>
    <t>فتنة عبير - أحداث أمبابة</t>
  </si>
  <si>
    <t>زعم وجود زوجة ياسين ثابت وتدعى عبير طلعت خيري بداخل الكنيسة لإجبارها على الإسلام</t>
  </si>
  <si>
    <t>مسلمي إمبابة</t>
  </si>
  <si>
    <t>طلق ناري حي - حجارة - زجاجات مولوتوف</t>
  </si>
  <si>
    <t>أقباط إمبابة</t>
  </si>
  <si>
    <t>صلاح عزيز، خادم كنيسة مارمينا، توفى حرقًا</t>
  </si>
  <si>
    <t>منهم 32 من المصابين و22 هاربا، منهم 26 محبوسا و20 مسيحيين، منهم 28 مسلم - منهم: ياسين ثابت أنور، 30 سنة، سائقًا - مفتاح محمد فاضل أبو يحيي، 40 سنة - سيد محمود جاب الله، 32 سنة (هارب) - حسين سيد حسين، 53 سنة - عبد الله حسين سيد، 27 سنة - إبراهيم حسام الدين، 25 سنة (هارب) - جورج لبيب قرقار، 47 سنة - شريف صالح، 35 سنة - عدلي شنودة - عادل لبيب - جمال وديع - سامح عبد الباسط محمد</t>
  </si>
  <si>
    <t>تدمير جزئي لكنيسة مارمينا - إحراق كنيسة العذراء تماما - حرق منزلين - حرق عدد من المحال التجارية</t>
  </si>
  <si>
    <t>بتاريخ 1/4/2012 قررت محكمة جنايات أمن الدولة العليا طوارئ بالجيزة إخلاء سبيل جميع المتهمين في قضية فتنة إمبابة وعددهم 48 متهمًا وتقرر تأجيل القضية لجلسة 2 يونيو المقبل</t>
  </si>
  <si>
    <t>رقم 101111 لسنة 2011 جنايات إمبابة والمقيدة برقم 57 لسنة 2011 جنايات أمن الدولة العليا</t>
  </si>
  <si>
    <t>التجمهر - القتل العمد مع سبق الإصرار والشروع فيه - تعريض السلم العام للخطر - أحداث الفتنة الطائفية وإشعال النار عمدا بكنيسة السيدة العذراء - حيازة أسلحة نارية وذخيرة بغير ترخيص</t>
  </si>
  <si>
    <t>تم إعادة بناء الكنيسة بعد ترميمها</t>
  </si>
  <si>
    <t>السبت 7 مايو 2011 -. 05:15. المكان أمام كنيسة مار مينا بإمبابة بدء تجمع مجموعة من المواطنين المسلمين لمحاصرة كنيسة مار مينا بمنطقة إمبابة، ليس للمطالبة بكاميليا، لأنها خرجت لتؤكد أنها مسيحية ولم تتحول إلى الإسلام قط، لكن للمطالبة بإعادة فتاة مسيحية أعلنت إسلامها، تدعى عبير الساعة. 06:45. المكان أمام كنيسة مار مينا جاء شخص يدعى ياسين سالم بصحبة عدد من السلفيين من مساجد متفرقة بالمنطقة، وكانوا فى حالة هياج شديد، قال إنه مسلم وتزوج من مسيحية تحولت إلى الإسلام منذ 5 سنوات، وكانا يعيشان بأسيوط، ووفقا لروايته فقد تم اختطافها على يد أشقائها المسيحيين منذ شهرين، وتلقى منها اتصالا هاتفيا، حيث قالت إنها مختطفة وموجودة فى العباسية، ثم تلقى اتصالات تفيد بوجود زوجته فى إمبابة ومحبوسة فى كنيسة بشارع الاعتماد. ◄ 08:05 حاصر المئات كنيسة مار مينا، مطالبين بإعادة عبير الفتاة المسيحية التى أعلنت إسلامها، وساد شارع الأقصر الكائن به الكنيسة الصخب، وسيطرت حالة من الارتباك الأمنى الشديد، وقد سمع دوى طلقات الرصاص، وترددت أنباء عن اشتباكات بين المواطنين أقباطا ومسلمين، ووقع عدد من القتلى والجرحى جراء الاشتباكات. ◄ 09:25 صلى المتظاهرون المغرب والعشاء أمام الكنيسة، واشتعلت النيران بعدد من المنازل المحيطة بكنيسة مار مينا، ووقع تبادل لإطلاق النار وإلقاء الحجارة، ووصل عدد المتواجدين أمام الكنيسة إلى أكثر من ثلاثة آلاف شخص، بينهم ألفان من المسلمين والسلفيين، وقاموا بإلقاء زجاجات المولوتوف على المتظاهرين، فاصطدم بعضها بالمنازل، وبالفعل اشتعل أكثر من ثلاثة منازل بالحارة الضيقة المجاورة للكنيسة. ◄ 10:24 وصلت إلى إمبابة 6 سيارات مصفحة وسيارات شرطة عسكرية، وتم منع مرور السيارات باتجاه شارع الأقصر بالقرب من منطقة مار مينا، ومحاصرة المنطقة بالأجهزة الأمنية والقوات العسكرية لمنع تفاقم الأزمة، وتدخل أهالى إمبابة والشارع الواقع فيه الكنيسة لمنع المتظاهرين، وتردد وقوع ما يقرب من 15 مصابا بإصابات مختلفة من الجانبين، المسلمين والمسيحيين. ◄ 11:11 قرر المجلس القومى لحقوق الإنسان إيفاد بعثة تقصى حقائق إلى منطقة إمبابة للوقوف على الأحداث التى تشهدها حاليا. . ◄ 00:09 احتشد المئات أمام كنيسة مار مينا بإمبابة مرددين الله أكبر الله أكبر.. الكتاب فين، كما شهد المبنى المجاور والمكون من 7 طوابق للكنيسة حريقا هائلا فى الطابق الثانى مع عدم وصول سيارات إطفاء حتى الآن، وتجددت الاشتباكات بين الطرفين، حيث يتبادلون الضرب بـالمولوتوف من أعلى أسطح المبانى المجاورة للكنيسة مما نتج عنه إصابات من الطرفين، فيما شهدت الكنيسة الموجودة بشارع العروبة بمنطقة بنى محمد توافد الكثير من الأقباط لحمايتها تحسبا لوقوع هجوم عليها فيما وصلت الشرطة العسكرية لتأمين تلك الكنيسة. ◄ 00:21 فرضت قوات الأمن كردونا أمنيا على مستشفى الموظفين بإمبابة الذى يتواجد به عدد كبير من المصابين، منهم قتيل واحد و27 مصابا، حسب ما أكده مصدر أمنى مسؤول لـاليوم السابع، مضيفا: أن المصابين تم نقلهم إلى 4 مستشفيات مجاورة لمنطقة إمبابة. ◄ 00:27 زار الدكتور على عبدالرحمن محافظ الجيزة مستشفى إمبابة العام الذى وصله عدد من المصابين فى الاشتباكات الدائرة بإمبابة، التى أسفرت عن وقوع 23 مصابا وسقوط قتيل. ◄ 01:16 وصل عدد من سيارات الإطفاء وحاولت بمساعدة الأهالى السيطرة على الحريق الذى شب بكنيسة العذراء بشارع الوحدة بإمبابة، والذى أتى على محتويات الكنيسة بالكامل، وقال شهود عيان إنهم شاهدوا مجموعة من البلطجية يحملون الأسلحة النارية والمولوتوف واقتحموا الكنيسة، وأشعلوا النيران فيها، ولاذوا بالفرار ونفوا بشكل كامل قيام السلفيين بهذا الأمر وظهرت تسجيلات فيديو تدعم تلك الشهادة وتشير إلى أصابع خفية. ◄ 01:54 وصف الأنبا ثيئودسيوس أسقف عام الجيزة الاشتباكات التى وقعت بجوار كنيسة مار مينا بإمبابة بـالمؤسفة، مؤكدا أن المصريين لا يقبلون أن تتحول ثورتهم البيضاء إلى ما يحدث الآن من اعتداء على المساجد والكنائس، مشددا على أن وجود فتاة أعلنت إسلامها هو شائعة لم يتم التحقق منها بعد. ◄ 02:05 تجمع العشرات بشارع الأقصر للحديث مع الشباب المسلم والقيام بتهدئتهم، لرجوعهم عن مهاجمة المسحيين الذين واصلوا إطلاق النيران من فوق أسطح المنازل القريبة من كنيسة مار مينا بشارع المشروع المتفرع من شارع الأقصر، ودعا بعض أئمة المساجد بالمنطقة الأهالى المستنفرين بكل شوارع المنطقة، وغير التابعين لأى من التيارات الإسلامية، إلى العودة إلى منازلهم وترك القوات المسلحة ورجال الشرطة للقيام بمهام عملهم وتأمين المنطقة لوأد الفتنة بين عنصرى الأمة، مؤكدين أن المسلم والمسيحى يد واحدة. ◄ 03:26 استنكر الدكتور على جمعة مفتى الجمهورية فى بيان له الأحداث الطائفية بإمبابة، واعتبرها عبثا بأمن مصر، ولا يمكن أن تصدر من أشخاص متدينين يعلمون حقيقة دينهم سواء أكانوا مسلمين أو مسيحيين، مطالبا المجلس العسكرى والجهات الأمنية المختصة باتخاذ الإجراءات المناسبة لوقف ذلك العبث بأمن مصر. ◄ 03:29 أكد الدكتور صلاح نصر مدير مستشفى إمبابة العام أن عدد الإصابات تتزايد جراء الاشتباكات بين المسلمين والأقباط بسبب أحداث كنيسة بإمبابة، حيث قال إن المستشفيات تلقت أعدادا كبيرة من المصابين، واستقبل مستشفى إمبابة العام 48 مصابا وحالة وفاة واحدة، وفى مستشفى التحرير العام 53 مصابا و5 حالات وفاة، ومستشفى قصر العينى 8 حالات إصابة، ومستشفى الساحل 9 حالات إصابة، ومستشفى معهد ناصر 4 حالات. ◄ 03:47 قامت الأجهزة الأمنية بقطع وإغلاق جميع الطرق الرئيسية والفرعية المؤدية إلى منطقة إمبابة للسيطرة على الحالة الأمنية هناك، وأغلق رجال الأمن الطريق المؤدى إلى كوبرى إمبابة من مدخله وحتى نهايته بمنطقة روض الفرج التابعة لمحافظة القاهرة، بالإضافة إلى نصب العديد من الأكمنة عند كوبرى أحمد عرابى، لمنع الدخول من ناحية المهندسين، وقامت بتمشيط شريط السكة الحديد بمنطقة بشتيل. ◄ 04:38 شكل العشرات من شباب الأقباط بمنطقة إمبابة لجانا شعبية لحماية الكنائس الموجودة بالمنطقة، فيما تتوافد على المنطقة سيارات الأمن المركزى المحملة بالجنود لتأمين الكنائس، والتف عدد من المتظاهرين بشارع الأقصر حول 5 محلات مملوكة لأقباط يسكنون بالمنطقة المجاورة لكنيسة مارى مينا. ◄ 05:31 تجمهرت أعداد غفيرة من مسلمى إمبابة بمنطقة شارع الأقصر، بعدما أدى آلاف المسلمين صلاة الفجر بالمساجد القريبة من مكان الواقعة، ورددوا هتافات: ارفع رأسك فوق.. أنت مسلم، ولا إله إلا الله، والله أكبر. ◄ 05:47 أكد الشيخ محمد على، أمام وخطيب مسجد التوبة بإمبابة، وأحد كبار القيادات السلفية بالمنطقة، والذى كان شاهد عيان على الأحداث منذ اندلاعها، أن هناك من يحاول إشعال فتنة فى إمبابة، مشدداً على أن قصة الفتاة التى تدعى عبير وأنها مسيحية وتحولت للإسلام، هى قصة كاذبة. ◄ 09:21 دعا رئيس مجلس الوزراء، الدكتور عصام شرف، إلى عقد اجتماع طارئ لمجلس الوزراء، لمناقشة تداعيات الأحداث المؤسفة فى إمبابة، كما قرر الدكتور عصام شرف، رئيس مجلس الوزراء، تأجيل جولته الخليجية التى كان مقررا أن تبدأ اليوم، الأحد، لكل من البحرين ودولة الإمارات العربية المتحدة، وذلك لمتابعة الموقف الداخلى وأحداث إمبابة. ◄ 09:37 ارتفع عدد القتلى فى حادثى كنيستى مار مينا والعذراء بإمبابة إلى 10 قتلى و186 مصاباً، وقال الدكتور هشام شيحة، رئيس قطاع الطب العلاجى بوزارة الصحة، إن مستشفى إمبابة العام استقبل 44 مصاباً، ومستشفى التحرير العام 50 مصاباً، ومستشفى بولاق الدكرور 7 مصابين، كما استقبل مستشفى معهد ناصر 15 مصاباً، و17 مصاباً بمستشفى الساحل، و11 مصاباً تم تحويلهم إلى مستشفى قصر العينى، نظراً لخطورة حالتهم وإصابتهم بطلقات نارية تحتاج إلى جراحات دقيقة فى المخ والأعصاب، و20 مصاباً بمستشفى العجوزة. ◄ 12:01 قرر المجلس الأعلى للقوات المسلحة إحالة جميع المقبوض عليهم فى أحداث إمبابة، وعددهم 190 فرداً، إلى المحكمة العسكرية العليا، لتوقيع العقوبات الرادعة لكل من تسول له نفسه العبث بمقدرات هذا الوطن، ودفع لجنة لتقدير التلفيات التى وقعت نتيجة الأحداث، وإعادة جميع الممتلكات ودور العبادة إلى ما كانت عليه قبل الأحداث، والتصدى بكل حزم وقوة لكل محاولات المساس بدور العبادة، وتوقيع أقصى العقوبات على كل من يثبت اشتراكه فى هذه الجريمة. ◄ 12:14 تشهد المستشفيات التى يتم علاج المصابين بها تواجدا أمنيا مكثفا، خوفا من اقتحام أحد أهالى المتوفين أوالمصابين، وتجدد الاشتباكات مرة أخرى. ◄ 1:56 اطلقت قوات الجيش أعيرة نارية كثيفة فى الهواء منذ لحظات، لتفريق المتجمهرين أمام الكنيسة لمنع تجدد الاشتباكات، كما قامت قوات الأمن المركزى بفرض كردون أمنى حول الكنيسة، فى حين تجمعت أعداد كبيرة من المدرعات بمداخل ومخارج شارع كنيسة العذراء. ◄ 1:59 أعلنت وزارة الصحة والسكان أن عدد حالات المصابين ارتفع إلى 232 مصاباً، بينما ثبت عدد القتلى على آخر عدد تم إعلانه وهو 12 قتيلاً. ◄ 3:01 تظاهر العشرات من الأقباط أمام السفارة الأمريكية للمطالبة بتدخل أجنبى لحمايتهم دوليا، تعقيباً على ما وقع أمس فى إمبابة، ووقوع 10 قتلى وعشرات المصابين، وحرق كنيسة العذراء مريم، ورددوا هتافات بالروح.. بالدم.. نفديك يا صليب، ومهما جرالى ومهما حصللى.. ع الكنيسة رايح أصلى. ◄ 3:53 أقامت كنيسة العذراء بإمبابة قداس الجنازة على المتوفين، رغم احتراق الكنيسة بالكامل، وسط بكاء رواد الكنيسة، بعد أن سيطرت عليهم حالة من الغضب جراء الأحداث، وإشعال النيران التى أتت على محتويات الكنيسة بالكامل من أيقونات ورفات القديسين والمقاعد الخشبية والكتب الدينية، ولم يتبق بها إلا الجدران. ◄ 4:07 نظم مئات من الشاب القبطى وقفة احتجاجية أمام دار القضاء العالى للتنديد بأحداث كنيسة إمبابة، والتى راح ضحيتها 12 قتيلاً و232 مصاباً، مطالبين المجلس العسكرى والدكتور عصام شرف، رئيس مجلس الوزراء، بالتدخل واتخاذ إجراءات حاسمة ضد المسؤولين عن الحادث، ومحاكمتهم محاكمة عاجلة. ◄ 4:29 انضم أكثر من 1500 شاب قبطى للمتظاهرين أمام دار القضاء العالى مرددين: سلمية.. سلمية، والسلفيين فين.. الصليب أهوه، وقطعوا شارع 26 يوليو أمام دار القضاء العالى، ومنعوا السيارات من المرور فيه، وتوجهت مسيرة تضم عشرات الأقباط من أمام السفارة الأمريكية لمكتب النائب العام لينضموا إلى آلاف الأقباط المتظاهرين أمامه. ◄ 4:55 توجه ما يقرب من 15 ألف قبطى لماسبيرو، بعد تظاهرهم لمدة زادت على ساعتين أمام النائب العام، ووقعت اشتباكات بالحجارة بين عدد من المواطنين، فيما انضمت إليهم مسيرة وصلت من ميدان التحرير تضم العشرات للوحدة الوطنية، وشهدت حركة المرور اضطرابا كبيرا من دار القضاء العالى لماسبيرو. ◄ 5:15 قرر الدكتور على عبدالرحمن، محافظ الجيزة، ترميم كنيستى مار مينا والعذراء بإمبابة، والمحلات المجاورة لهما بتكلفة مالية 6 ملايين جنيه بشكل مبدئى</t>
  </si>
  <si>
    <t>https://eipr.org/press/2011/05/%D8%AC%D8%B1%D8%A7%D8%A6%D9%85-%D8%A7%D9%84%D8%B9%D9%86%D9%81-%D8%A7%D9%84%D8%B7%D8%A7%D8%A6%D9%81%D9%8A-%D9%81%D9%8A-%D8%A5%D9%85%D8%A8%D8%A7%D8%A8%D8%A9-%D8%AA%D9%86%D8%B0%D8%B1-%D8%A8%D8%AD%D8%B1%D8%A8-%D8%A3%D9%87%D9%84%D9%8A%D8%A9-%D9%88%D8%A7%D9%84%D8%B9%D9%88%D8%AF%D8%A9-%D8%A5%D9%84%D9%89-%D8%A7%D9%84%D8%A5%D8%B1%D9%87%D8%A7%D8%A8-%D8%A7%D9%84%D9%85%D9%86%D8%B8%D9%85-%D9%86%D8%B9%D9%85-%D9%84%D8%B3%D9%8A%D8%A7%D8%AF%D8%A9</t>
  </si>
  <si>
    <t>https://www.almasryalyoum.com/news/details/131666</t>
  </si>
  <si>
    <t>https://www.youm7.com/story/2011/5/12/%D9%81%D8%AA%D9%86%D8%A9-%C2%AB%D8%B9%D8%A8%D9%8A%D8%B1%C2%BB-%D8%AA%D8%AD%D8%B1%D9%82-%D9%83%D9%86%D8%A7%D8%A6%D8%B3-%D8%A5%D9%85%D8%A8%D8%A7%D8%A8%D8%A9-%D9%88%D8%AA%D9%87%D8%AF%D8%AF-%D8%A8%D8%AD%D8%B1%D9%82-%D8%A7%D9%84%D8%A8%D9%84%D8%AF/410779</t>
  </si>
  <si>
    <t>شهر مايو من عام 2011</t>
  </si>
  <si>
    <t>عين شمس الغربية</t>
  </si>
  <si>
    <t>أحداث العنف الطائفي - القاهرة - عين شمس - عين شمس الغربية شهر مايو من عام 2011</t>
  </si>
  <si>
    <t>مناوشات بين مسلمين وأقباط حول كنيسة العذراء والأنبا إبرام بحى عين شمس الغربية </t>
  </si>
  <si>
    <t>رفض مسلمي عين شمس قرار رئيس الوزراء إعادة فتح الكنيسة ضمن 16 كنيسة مغلقة</t>
  </si>
  <si>
    <t>مسلمي عين شمس</t>
  </si>
  <si>
    <t>أقباط عين شمس</t>
  </si>
  <si>
    <t>مايو 2011 - القاهرة مناوشات بين مسلمين وأقباط حول كنيسة العذراء والأنبا إبرام بحى عين شمس الغربية ■ السبب: قرار رئيس الوزراء إعادة فتح الكنيسة ضمن 16 كنيسة مغلقة</t>
  </si>
  <si>
    <t>https://www.almasryalyoum.com/news/details/301937</t>
  </si>
  <si>
    <t>المرج</t>
  </si>
  <si>
    <t>عزبة النخل - ش الترعة التوفقية</t>
  </si>
  <si>
    <t>اشتباكات أهلية</t>
  </si>
  <si>
    <t>أحداث العنف الطائفي - القاهرة - المرج - عزبة النخل - ش الترعة التوفقية ٢٠١١/٠٦/١٥</t>
  </si>
  <si>
    <t>أحداث اشتباكات طائفية بشارع الترعة التوفقية</t>
  </si>
  <si>
    <t>مسلمي شارع الترعة التوفيقية</t>
  </si>
  <si>
    <t>أقباط شارع الترعة التوفيقية</t>
  </si>
  <si>
    <t>دار السلام - سوهاج</t>
  </si>
  <si>
    <t>قرية أولاد خلف</t>
  </si>
  <si>
    <t>أحداث العنف الطائفي - سوهاج - دار السلام - سوهاج - قرية أولاد خلف ٢٠١١/٠٦/٢٤</t>
  </si>
  <si>
    <t>أحداث الفتنة الطائفية بين المسلمين والمسيحيين بقرية أولاد خلف بدار السلام</t>
  </si>
  <si>
    <t>عدم التزام المواطن وهيب حليم شحاتة بقرار إيقاف أعمال بناء كنيسة بالقرية رغم وجود محضر مخالفة بذلك</t>
  </si>
  <si>
    <t>مسلمي قرية أولاد خلف</t>
  </si>
  <si>
    <t>أقباط قرية أولاد خلف</t>
  </si>
  <si>
    <t>ماهر نصيف طوبيا، 50 عام، فلاح</t>
  </si>
  <si>
    <t>محمد شحاتة ذهني، 21 سنة - طه علي محمد، 29 سنة - حمادة شعبان محمد، 20 سنة - وليد حجازي عبدالحكيم، 29 سنة</t>
  </si>
  <si>
    <t>حرق 3 منازل للأقباط</t>
  </si>
  <si>
    <t>قبض وتحرير محضر بالتصالح</t>
  </si>
  <si>
    <t>التصالح</t>
  </si>
  <si>
    <t>بتاريخ 2 يوليو 2011 تم الاتفاق على الصلح بين الطرفان وإلزام المسلمون المشاركون بالمساهمة في إصلاح المنازل المضارة وإعادة المسروقات لأصحابها</t>
  </si>
  <si>
    <t>شهدت قرية أولاد خلف الكائنة بمركز دار السلام محافظة سوهاج اعتداءات طائفية بين مسلمين ومسيحيين، أسفرت عن إصابة مسلمين بأعيرة نارية ومسيحي بجروحبالرأس، وإحراق وإتلاف ونهب عدد من منازل الأقباط، وذلك على خلفية شائعة ببناء أحد الأقباط كنيسة بالقرية</t>
  </si>
  <si>
    <t>http://gate.ahram.org.eg/News/86826.aspx</t>
  </si>
  <si>
    <t>منطقة الفتح</t>
  </si>
  <si>
    <t>أحداث العنف الطائفي - القليوبية - شبرا الخيمة ثان - منطقة الفتح ٢٠١١/٠٦/٢٦</t>
  </si>
  <si>
    <t>أحداث اشتباكات طائفية بمنطقة الفتح</t>
  </si>
  <si>
    <t>مسلمي منطقة الفتح</t>
  </si>
  <si>
    <t>أقباط منطقة الفتح</t>
  </si>
  <si>
    <t>قرية قلوصنا</t>
  </si>
  <si>
    <t>اشتباك أهلي</t>
  </si>
  <si>
    <t>أحداث العنف الطائفي - المنيا - سمالوط - قرية قلوصنا ٢٠١١/٠٦/٣٠</t>
  </si>
  <si>
    <t>اشتباكات في قلوصنا بالمنيا على خلفية التحرش بسيدة</t>
  </si>
  <si>
    <t>تحرش مسلمين من القرية بفتاة قبطية مما أثار الأقباط بالقرية</t>
  </si>
  <si>
    <t>أقباط قرية قلوصنا</t>
  </si>
  <si>
    <t>طلق ناري حي - أسلحة بيضاء - حجارة</t>
  </si>
  <si>
    <t>مسلمي قرية قلوصنا</t>
  </si>
  <si>
    <t>حرق وإتلاف عدد من الورش والمنازل والسيارات</t>
  </si>
  <si>
    <t>عمدة القرية - رئيس المجلس المحلي - عدد من القيادات الأمنية والتنفيذية</t>
  </si>
  <si>
    <t>تم الاتفاق على الصلح بين الطرفان وإزالة أسباب الخلاف والتكفل بإصلاح كافة التلفيات وتوقيع شرط جزائي قيمته 500 ألف جنيه على من يخالف الاتفاق</t>
  </si>
  <si>
    <t>رقم 14367 لسنة 2012 جنح سمالوط</t>
  </si>
  <si>
    <t>وقعت اشتباكات طائفية بين مسلمي ومسيحيي قرية قلوصنا شمال مركز سمالوط محافظ المنيا على خلفية تحرش مسلمين بفتاة مسيحية . استخدمت فيها الأسلحة النارية والبيضاء والشوم، مما أسفر عن إصابة خمسة مواطنين من الجانبين ،وحرق وإتلاف عدد من الورش والمنازل والسيارات</t>
  </si>
  <si>
    <t>طريق قرية نزلة رومان</t>
  </si>
  <si>
    <t>استهداف مسيحيين- هجوم مسلح لجماعات مسلحة</t>
  </si>
  <si>
    <t>أحداث العنف الطائفي - المنيا - أبو قرقاص - طريق قرية نزلة رومان ٢٠١١/٠٧/٢٨</t>
  </si>
  <si>
    <t>أحداث نزلة رومان</t>
  </si>
  <si>
    <t>إطلاق النيران على أقباط أثناء عودتهم من حفل زفاف</t>
  </si>
  <si>
    <t>أقباط قرية نزلة الرومان</t>
  </si>
  <si>
    <t>رامز وجيه حكيم، 26 عام - نبيل إسحق إبراهيم، 28 عام</t>
  </si>
  <si>
    <t>سامي وجيه حكيم، 27 سنة - حنا حكيم حنا، 42 سنة</t>
  </si>
  <si>
    <t>تحرير محضر فقط دون الوصول لحالات قبض</t>
  </si>
  <si>
    <t>لم يمر شهر على مصرع شاب قبطى كان يجلس برفقة أصدقائه على أحد كبارى القرية على يد مسلجين، حتى هاجم مجموعة من المسلحين سيارة تقل 4 أقباط أثناء عودتهم من حفل زفاف مساء أمس الأول، ما أسفر عن مقتل كل من رامز وجيه حكيم (26 سنة)، ونبيل إسحق إبراهيم (28 سنة)، وإصابة شقيق الأول سامى (27 سنة)، وحنا حكيم حنا (42 سنة) من قرية نزلة رومان. الأهالى أكدوا أن هذه الأحداث مدبرة، وأن وراءها تحريض، وقطعوا الطريق الزراعى مصر أسوان أثناء خروج جثمان المجنى عليهم من مستشفى أبوقرقاص العام، بينما سمع دوى إطلاق أعيرة نارية كثيفة من فوق أسطح بعض المنازل المقابلة للمستشفى، فيما قام الشباب القبطى بإشعال النيران فى إطارات الكاوتش، وتسبب ذلك فى عرقلة حركة المرور، ما أجبر القيادات الأمنية على الانتقال إلى المركز لتهدئة ثورة الأقباط، ونجحوا بالفعل فى فتح الطريق بعد أن وعدوهم بسرعة القبض على الجناة، وطالبوا المتواجدين بضبط النفس خشية وجود مندسين بينهم يمكن أن يثيروا الفتنة. وأكد اللواء ممدوح مقلد، مدير أمن المنيا، أن الحادث ليس طائفيا، إنما يأتى على خلفية مشاجرة قديمة بين عائله مسلمة وأخرى مسيحية من قرية نزلة رومان التابعة لمركز أبوقرقاص فى 17/6/2006 أثناء مرور دراجة بخارية يستقلها شخص مسلم وحمار كان يقوده شخص يدعى فرج شفيق صموئيل من عائلة فرج، ووقعت بينهما مشاجرة لقى فيها الثانى مصرعه على الفور، فاتهمت العائلة المسيحية كلا من شداد على أبوطالب ومحمد الحدق بارتكاب الواقعة، وفى يوم 8/12/2007 قام أفراد من العائلة المسيحية بالتربص بشداد ومعه 5 آخرين مما أسفر عن إصابة شداد ووالده اللذين اتهما المصاب فى الحادث الأخير حنا حكيم بالشروع فى قتلهما، وترتب على ذلك أن قام أفراد من عائلة شداد بالتربص بحنا وهو عائد من حفل زفاف برفقة المجنى عليهم، وأضاف مدير الأمن أن عائلة فرج اتهمت شداد على ومحمد الحدق بارتكاب الواقعة، وأنه تم تشكيل فريق بحث لضبط المتهمين وتقديمهما إلى النيابة، كما قام الأمن بتكثيف تواجده داخل القرية منعا لحدوث مصادمات بين الجانبين. وفى نفس السياق تستمع النيابة لأقوال المصابين والشهود وطالبت بعمل التحريات اللازمة حول الواقعة وسرعة ضبط الجناة، كما صرحت بدفن الجثث.</t>
  </si>
  <si>
    <t>https://www.youm7.com/story/2011/7/30/%D8%A3%D9%87%D8%A7%D9%84%D9%89-%D9%86%D8%B2%D9%84%D8%A9-%D8%B1%D9%88%D9%85%D8%A7%D9%86-%D9%8A%D9%82%D8%B7%D8%B9%D9%88%D9%86-%D8%A7%D9%84%D8%B7%D8%B1%D9%8A%D9%82-%D8%A8%D8%A7%D9%84%D9%85%D9%86%D9%8A%D8%A7-%D8%A8%D8%B9%D8%AF-%D9%85%D9%82%D8%AA%D9%84-%D9%88%D8%A5%D8%B5%D8%A7%D8%A8%D8%A9-4/464744</t>
  </si>
  <si>
    <t>عزبة يعقوب</t>
  </si>
  <si>
    <t>أحداث العنف الطائفي - المنيا - سمالوط - عزبة يعقوب ٢٠١١/٠٧/٢٩</t>
  </si>
  <si>
    <t>محاصرة كنيسة بعزبة يعقوب بالمنيا لمنع تركيب جرس بها</t>
  </si>
  <si>
    <t>رفض مسلمي عزبة يعقوب تركيب جرس بعد إحلال وتجديد اللكنيسة التي حصلت على تراخيص رسمية بهدم مبنى اللكنيسة القديم وإعادة بنائه مرة أخرى</t>
  </si>
  <si>
    <t>مسلمي عزبة يعقوب</t>
  </si>
  <si>
    <t>زجاجات مولوتوف - طلق ناري - أنابيب البوتاجاز</t>
  </si>
  <si>
    <t>أقباط عزبة يعقوب</t>
  </si>
  <si>
    <t>القيادات الأمنية والقوات المسلحة</t>
  </si>
  <si>
    <t>تم عقد صلح بين الطرفان والتوقيع على شرط جزائي 100 ألف جنيه على كل طرف في حالة مخالفة شروط التصالح</t>
  </si>
  <si>
    <t>قام عشرات من مسلمي عزبة يعقوب بباوي الكائنة بمركز سمالوط محافظة المنيا بمحاصرة كنيسة مار جرجس، وهم يحملون الأسلحة وأنابيب البوتاجاز وقنابل مولوتوف ،محاولين اقتحام اللكنيسة وهم يرشقون المبني بالحجارة والمولوتوف ،وذلك اعتراًضًا على تركيب جرس بعد إحلال وتجديد اللكنيسة التي حصلت على تراخيص رسمية بهدم مبنى اللكنيسة القديم وإعادة بنائه مرة أخرى</t>
  </si>
  <si>
    <t>قرية نزلة فرج الله والحوارية</t>
  </si>
  <si>
    <t>أحداث العنف الطائفي - المنيا - مركز المنيا - قرية نزلة فرج الله والحوارية ٢٠١١/٠٨/٠٥</t>
  </si>
  <si>
    <t>أحداث قرية نزلة فرج الله والحوارية</t>
  </si>
  <si>
    <t>خلاف بين (شنودة يحيى رمزى - 25 سنة - سائق) وبين (جمال محمود عبدالحكيم - 65 سنة - مزارع) لقيام الثاني بإنشاء مطب صناعى بالطريق مما يعوق سير السيارات وترتب على ذلك مشادة كلامية تطورت لخلاف بين الأقباط والمسلمين</t>
  </si>
  <si>
    <t>أقباط نزلة فرج</t>
  </si>
  <si>
    <t>طلق ناري حي - طلق ناري خرطوش - حجارة</t>
  </si>
  <si>
    <t>مسلمي نزلة فرج</t>
  </si>
  <si>
    <t>منهم المصابين الأربعة - منهم: وليد حجازي عبد الحكم - طه علي محمد - محمد شحاتة ذهني - شنودة بازخروس غرياني - شقيقه موسى بازخروس غرياني - إسحاق ثابت إسحاق - شنودة محيى مهنى</t>
  </si>
  <si>
    <t>تلفيات بمسجد قرية الحوارتة - حرق منازل كلًا من (نعيم ذكي عمدة القرية، موسي شارلي، ارتانيوس عزمي، اسحاق نصرالله عبيد، ماري نصرالله عبيد، طلعت نصيف) - حرق 3 حظائر ماشية</t>
  </si>
  <si>
    <t>وزارة الداخلية -قيادات محافظة المنيا</t>
  </si>
  <si>
    <t>القيادات الأمنية والتنفيذية</t>
  </si>
  <si>
    <t>إحراز أسلحة نارية وذخيرة دون ترخيص - إطلاق أعيرة نارية بشكل عشوائى على مسجد الرحمن</t>
  </si>
  <si>
    <t>أثناء مرور سيارة نقل قيادة شنودة يحيي رمزي 25سنة سائق قام بتوجيه اللوم لجمال محمود عبدالحكيم 65سنة مزارع لقيامه بانشاء مطب صناعي بالطريق أمام مسجد الرحمن بالقرية مما يعوق السير فوقعت بينهما مشادة كلامية قام علي أثرها قائد السيارة بالاستعانة بمجموعة وقاموا بإطلاق الأعيرة النارية وقاموا بالتراشق بالحجارة.. وتمكنت قوات الأمن والجيش من السيطرة علي القرية والتحفظ علي عدد من الطرفين لتهدئة الاوضاع والسيطرة علي الموقف بين قريتي الحوارية وفرج الله ووضع تشكيلات أمنية من الأمن المركزي علي منازل الأطراف.. وتولي عمر الخشاب مدير نيابة مركز المنيا تحت اشراف المستشار مصطفي عبدالكريم المحامي العام لنيابات جنوب المنيا التحقيق الذي قرر حبس كل من فاروق عبدالوهاب حسين 74 شيخ القرية وابنه عز فاروق عبدالوهاب 17عاماً طالب وعصام خلف باشا 18سنة طالب لاتهامهم بالترويع وارتكاب اعمال عنف وحرق واتلاف ممتلكات الغير أربعة أيام علي ذمة التحقيق.. كما قام فريق النيابة بمعاينة مسرح الأحداث وحصر التلفيات وتبين وجود تلفيات بنوافذ مسجد الرحمن ونوافذ كنيسة مارجرجس بالإضافة الي سيارة ملاكي تحمل رقم 3975 ملك القس يونس عكاشة و6 منازل و3 حظائر مواشي. وقررت النيابة ضبط واحضار 4 متهمين مسيحيين هم : شنودة نجيب فهمي واسحاق ثابت اسحاق وشنودة بازفريز وشقيقه موسي لاحرازهم اسلحة نارية وذخيرة بدون ترخيص وإطلاق نار بشكل عشوائي علي مسجد الرحمن وأمرت النيابة بحبسهم 4 أيام علي ذمة التحقق</t>
  </si>
  <si>
    <t>https://www.almasryalyoum.com/news/details/101833</t>
  </si>
  <si>
    <t>https://www.masress.com/almessa/33491</t>
  </si>
  <si>
    <t>الإسماعيلية</t>
  </si>
  <si>
    <t>مدن القناة</t>
  </si>
  <si>
    <t>أبو صوير</t>
  </si>
  <si>
    <t>أحداث العنف الطائفي - الإسماعيلية - أبو صوير ٢٠١١/٠٨/١٣</t>
  </si>
  <si>
    <t>خلاف حول قطعة أرض تفصل بين كنيسة مارجرجس وأحد المساجد</t>
  </si>
  <si>
    <t>خلاف حول قطعة أرض تفصل بين كنيسة مارجرجس وأحد المساجد بعد رفض المسلمين قيام المسئولين عن دار المناسبات المسيحية بفتح باب يطل علي مساحة من الأراضي الفاصلة</t>
  </si>
  <si>
    <t>مسلمي أبو صوير</t>
  </si>
  <si>
    <t>أقباط أبو صوير</t>
  </si>
  <si>
    <t>عدد غير معلوم</t>
  </si>
  <si>
    <t>تم عقد اتفاق بين الطرفان وتم الاتفاق فيه على أن يقوم المقاول مجدي بخيت الذي تبرع ببناء دار مناسبات علي قطعة أرض فضاء مجاورة للكنيسة مار جرجس مساحتها 200 متر مربع بالالتزام بالرسومات الهندسية الممنوحة له وأن يحصل علي بضعة أمتار إضافية حتي يستكمل بنايته شريطة ألا يفتح بابا لها في مواجهة المسجد مراعاة للطقوس الدينية للطرفين</t>
  </si>
  <si>
    <t>13 أغسطس2011: نشبت مشاجرة بين مسلمين ومسيحيين في مدينة أبو صوير، التابعة لمحافظة الإسماعيلية، على خلفية خلاف حول قطعة أرض، تفصل بين كنيسة مار جرجس وأحد المساجد . فقد رفض بعض المسلمين قيام المسئولين عن دار المناسبات المسيحية بفتح باب يطل علي مساحة من الأراضي الفاصلة بين اللكنيسة والمسجد، وقد أدت الاشتباكات لإصابة عدد من المواطنين بجروح بسيطة. وتمكنت قيادات القوات المسلحة واللواء أبو الفتوح ورداني مدير أمن الإسماعيلية واللواء محمد عيد حكمدار المديرية من توقيع صلح بين الطرفين علىأن يقوم المقاول مجدي بخيت الذي تبرع ببناء دار مناسبات علي قطعة أرض فضاء مجاورة للكنيسة مار جرجس مساحتها 200 متر مربع ،بالتزام الرسومات الهندسية الممنوحة له، وأن يحصل علي بضعة أمتار إضافية حتي يستكمل بنايته، شريطة ألا يفتح بابا لها في مواجهة المسجد مراعاة للطقوس الدينية للطرفين</t>
  </si>
  <si>
    <t>بندر بنها</t>
  </si>
  <si>
    <t>أحداث العنف الطائفي - القليوبية - بندر بنها - شبرا الخيمة ٢٠١١/٠٨/٢٤</t>
  </si>
  <si>
    <t>أحداث اشتباكات طائفية بشبرا الخيمة</t>
  </si>
  <si>
    <t>مسلمي شبرا الخيمة</t>
  </si>
  <si>
    <t>أقباط شبرا الخيمة</t>
  </si>
  <si>
    <t>أسوان</t>
  </si>
  <si>
    <t>إدفو</t>
  </si>
  <si>
    <t>قرية المريناب</t>
  </si>
  <si>
    <t>أحداث العنف الطائفي - أسوان - إدفو - قرية المريناب ٢٠١١/٠٩/٠٢</t>
  </si>
  <si>
    <t>حرق كنيسة المريناب بشمال أسوان</t>
  </si>
  <si>
    <t>رفض مسلمي القرية بناء كنيسة الماريناب والتي كانت في البداية الاعتراض على بناء القباب في الكنيسة ثم رفض بناء الكنيسة من الأساس وقد كانت الكنيسة قد تم هدمها لإعادة بنائها</t>
  </si>
  <si>
    <t>مسلمي قرية المريناب</t>
  </si>
  <si>
    <t>زجاجات مولوتوف - حجارة</t>
  </si>
  <si>
    <t>أقباط قرية المريناب</t>
  </si>
  <si>
    <t>تم عقد اتفاق بين الطرفان وتم الاتفاق فيه على عدم رفع صلبان على الكنيسة وعدم تعليق مكروفونات أو أجراس</t>
  </si>
  <si>
    <t>تم بناء الكنيسة فيما بعد حسب الاتفاق ولكن أيضًا دون قباب أعلى الكنيسة</t>
  </si>
  <si>
    <t>وقعت اعتداءات من قبل عدد من مسلمي قرية المريناب بمركز إدفو شمال محافظة أسوان على خلفية قيام المسيحيين بإعادة بناء كنيسة وفق تصاريح رسمية من محافظ الإقليم. في البداية كانت الخلافات حول شكل المبنى، ثم تطورت إلى الرغبة في عدم وجود مبنى اللكنيسة من الأصل. ونظمت في هذا السياق ثلاث جلسات عرفية. وللكن رغم إبرام الصلح وشروع الأقباط في إزالة القباب من أعلى كنيستهم، فقدشهدت صلاة الجمعة يوم 20 سبتمبر قيام أحد مشايخ القرية أثناء خطبة الجمعة بحشد المسلمين وتحريضهم على القيام بهدم اللكنيسة بأكملها وبأنفسهم. و أشعل مئات النيران في اللكنيسة وبعض المباني المجاورة . ثم قاموا بهدم القباب والسقف وأجزاء من الحوائط ثم قاموا بتكسير أجزاء من أربعة أعمدة خرسانية من أسفل بمعاول ومناشير لتقطيع أسياخ الحديد المستخدمة.</t>
  </si>
  <si>
    <t>أحداث العنف الطائفي - المنيا - ملوي - قرية قصر هور ٢٠١١/٠٩/٠٣</t>
  </si>
  <si>
    <t>أحداث اشتباكات طائفية الكنيسة الانجيلية بقرية قصر هور</t>
  </si>
  <si>
    <t>مسلمي قرية قصر هور</t>
  </si>
  <si>
    <t>أقباط قرية قصر هور</t>
  </si>
  <si>
    <t>كنيسة قرية الروضة</t>
  </si>
  <si>
    <t>هجوم مسلح لجماعات مسلحة</t>
  </si>
  <si>
    <t>أحداث العنف الطائفي - الفيوم - طامية - كنيسة قرية الروضة ٢٠١١/٠٩/٢٩</t>
  </si>
  <si>
    <t>هجوم مسلح على كنيسة قرية الروضة بطامية</t>
  </si>
  <si>
    <t>قرية أبو العباس</t>
  </si>
  <si>
    <t>أحداث العنف الطائفي - المنيا - بني مزار - قرية أبو العباس ٢٠١١/٠٩/٢٩</t>
  </si>
  <si>
    <t>رفض مسلمي قرية أبو العباس بناء مجمع خدمي ملاصق لللكنيسة</t>
  </si>
  <si>
    <t>رفض مسلمي قرية أبو العباس بناء مجمع خدمي ملاصق لللكنيسة على مساحة 200 مترا، بالرغم من حصولها على الموافقات الرسمية</t>
  </si>
  <si>
    <t>مسلمي قرية أبو العباس</t>
  </si>
  <si>
    <t>أقباط قرية أبو العباس</t>
  </si>
  <si>
    <t>29 سبتمبر 2011: شهدت قرية أبو العباس التابعة لمركز بني مزار بالمنيا تجمهر عشرات من أهالي القرية المسلمين، وذلك أمام كنيسة السيدة العذراء والملاك ميخائيل بالقرية، احتجاجا على بناء مجمع خدمي ملاصق لللكنيسة على مساحة 200 مترا، بالرغم من حصولها على الموافقات الرسمية. وانتقلت قوات الجيش والأمن للقرية، وفضت التجمهر بعد توقف أعمال البناء</t>
  </si>
  <si>
    <t>قرية المدمر</t>
  </si>
  <si>
    <t>أحداث العنف الطائفي - سوهاج - طما - قرية المدمر ٢٠١١/١٠/٠٣</t>
  </si>
  <si>
    <t>تجمع مئات من المسلمين بقرية المدمر بمركز طما</t>
  </si>
  <si>
    <t>رفض مسلمي قرية المدمر اقامة الصلوات والشعائر الدينية داخل المبني الكنسي المسمى كنيسة السيدة العذراء والملاك ميخائيل ونددوا بإعادة تشيد الأعمدة الخرسانية</t>
  </si>
  <si>
    <t>مسلمي قرية المدمر</t>
  </si>
  <si>
    <t>أقباط قرية المدمر</t>
  </si>
  <si>
    <t>التفاوض - أخذ تعهد من مسيحيي القرية بعدم اقامة أي شعائر دينية في المبنى</t>
  </si>
  <si>
    <t>رقم 5116 لسنة 2011 إداري طما</t>
  </si>
  <si>
    <t>3 أكتوبر 2011: تجمع مئات من المسلمين بقرية المدمر بمركز طما بمحافظة سوهاج أمام مبني يقيم مسيحيو القرية فيه الشعائر الدينية ،ورشقوا المبني اللكنسي بالحجارة، وحاولوا تكسير الباب الحديدي وشبابيك المبني، وذلك اعتراضا على اقامة الصلوات والشعائر الدينية داخل المبني اللكنسي المسمي كنيسة السيدة العذراء والملاك ميخائيل. ونددوا بإعادة تشيد الأعمدة الخرسانية. ورفع المتجمهرون لافتات مكتوب عليها:  لا لللكنيسة، لا للجمعية ورددوا هتافات دينية من أبرزها  إسلامية إسلامية . وهددوا بالدخول في اعتصام مفتوح لحجين منع اقامةكنيسة في هذا المكان. وطبقا للمعلومات التى حصلت عليها المبادرة المصرية من مطرانية طما، فقد تبين قيام أحد أفراد القرية من المواطنينالمسيحيين، يدعى أنور شنودة، بشراء قطعة أرض واقامة منزل عليها عام 2003. وقام المواطن المذكور بالتنازل عن مللكية المنزل لصالحمطرانية طما لاقامة الصلاة والشعائر اللكنسية، والتي قامت بدورها باقامة قداس أسبوعي منذ خمسة شهور بعد الحصول على موافقات شفهيةمن الأمن. وجدير بالذكر أن المبني قد اعتاد المسيحيون على مدى أربع سنوات أن يقيموا فيه شعائرهم الدينية. ثم عقدت الأجهزة الأمنية لقاء مع المتجمهرين تم خلاله إقناعهم بفض التجمهر مع الوعد باستدعاء راعى المطرانية، وأخذ التعهد اللازم عليه بعدم اقامة أى شعائر أو إنشاءًات بالمبنى، إلا فى حالة الحصول على تراخيص من الجهات المختصة، وقد حرر محضر بالواقعة رقم 5116 إداري مركز طما، وتم نشر عدد من القوات أمام المبني لمنع وقوع أى أحداث جديدة.</t>
  </si>
  <si>
    <t>بندر بني سويف</t>
  </si>
  <si>
    <t>ديوان عام محافظة بني سويف</t>
  </si>
  <si>
    <t>أحداث العنف الطائفي - بني سويف - بندر بني سويف - ديوان عام محافظة بني سويف ٢٠١١/١٠/٠٥</t>
  </si>
  <si>
    <t>مائتا قبطى يتظاهرون ببنى سويف احتجاجًا على أحداث إدفو</t>
  </si>
  <si>
    <t>الاحتجاج على أحداث إدفو بأسوان - إقالة محافظ أسوان ومعاقبة المحرضين والمعتدين على الكنائس المسيحية فى مصر - كما طالبوا بسرعة إصدار قانون دور العبادة الموحد</t>
  </si>
  <si>
    <t>200 من أقباط بني سويف</t>
  </si>
  <si>
    <t>ردد المتظاهرون هتافات (مصر لكل المصريين مسيحيين ومسلمين وعلى الكنيسة رايح أصلى مهما جرالى مهما حاصلى - اوعوا تنسوا إسكندرية هى كرازة مرقصية)</t>
  </si>
  <si>
    <t>تظاهر اليوم أكثر من 200 قبطي أمام ديوان عام المحافظة ببنى سويف، احتجاجًا على أحداث إدفو بأسوان، وطالبو بإقالة محافظ أسوان ومعاقبة المحرضين والمعتدين على الكنائس المسيحية فى مصر، كما طالبوا بسرعة إصدار قانون دور العبادة الموحد. كما طالبوا بتعويض المضارين من الاعتداءات وإعادة بناء الكنيسة على نفقة الدولة وسرعة إصدار القانون الموحد لبناء دور العبادة رافعين اللافتات المعبرة عن مطالبهم. وردد المتظاهرون هتافات مصر لكل المصريين مسيحيين ومسلمين وعلى الكنيسة رايح أصلى مهما جرالى مهما حاصلى واوعوا تنسوا إسكندرية هى كرازة مرقصية. وأكد كل من بشير ثابت وماجدة لبيب من منسقا الوقفة الاحتجاجية أن مايحدث للمسيحين هو إضطهاد و إهانة للمقدسات المسيحية وتعدى عليها ولابد أن تعترف الحكومة أن هناك إضطهاد للأقباط وأن هذه المظاهرة تاتى ردا على سلسلة الاعتداءات على الكنائس بدءا من كنيسة اطفيح مرورا بكنيسة إمبابة وصولا لكنيسة اسوان وعلى الصمت الحكومى المريب. وطالبوا بسخرية بإصدار قانون لمنع هدم الكنائس وليس لبناء الكنائس وقانون لمكافحة التميز ضد المسيحيين وبناء الكنيسة على نفقة الدولة وإقالة ومحاكمة محافظ أسوان.</t>
  </si>
  <si>
    <t>http://gate.ahram.org.eg/News/123394.aspx</t>
  </si>
  <si>
    <t>عزبة شاكر</t>
  </si>
  <si>
    <t>أحداث العنف الطائفي - المنيا - مطاي - عزبة شاكر ٢٠١١/١٠/٠٨</t>
  </si>
  <si>
    <t>تهجير أسرة كاملة بالمنيا بسبب لايك على الفيس بوك</t>
  </si>
  <si>
    <t>نشر أحد أقباط القرية ويدعى (نور عياد صليب، 32 سنة) صور مسيئة للرسول على موقع التواصل الاجتماعي الفيس بوك مما أثار مسلمي القرية</t>
  </si>
  <si>
    <t>مسلمي عزبة شاكر وقرية أبو عزيز</t>
  </si>
  <si>
    <t>أقباط عزبة شاكر</t>
  </si>
  <si>
    <t>تم الاتفاق في جلسة الصلح على تهجير الشاب وأسرته ووضع شرط جزائي قيمته نصف مليون جنيه يدفعه الطرف القبطي في حالة عودته إلى القرية</t>
  </si>
  <si>
    <t>عادت الأسرة فيما عدا الشاب سبب الفتنة في 2014 بعد عقد جلسة عرفية ثانية</t>
  </si>
  <si>
    <t>قام مئات من مسلمي عزبة شاكر وقرية أبو عزيز بمركز مطاي ،محافظة المنيا، برشق منازل مسيحيي العزبة بالطوب والحجارة والتجمهر أمام منزل مسيحي يدعى نور عياد صليب)32 سنة(، وطالبوا برحيله وأسرته من القرية، بسبب ما تردد عن نشره رسومًاً مسيئة للرسول على موقع التواصل الاجتماعي الفيس بوك</t>
  </si>
  <si>
    <t>أحداث العنف الطائفي - القاهرة - بولاق أبو العلا - مبنى اتحاد الإذاعة والتليفزيون ماسبيرو ٢٠١١/١٠/٠٩</t>
  </si>
  <si>
    <t>اعتصام ماسبيرو</t>
  </si>
  <si>
    <t>إعلان موقف واضح للدولة ازاء أحداث الماريناب الاخيره - إقالة محافظ أسوان - إعادة بناء كنيسة الماريناب - اصدار القانون الموحد لدور العباده - وضع الضمانات الكافيه لحماية الكنائس - وقف ظهور المتطرفين الذين يبثون سموم الطائفية في الفضائيات وتكفير الاخر</t>
  </si>
  <si>
    <t>الكتلة القبطية - اتحاد شباب ماسبيرو - أقباط</t>
  </si>
  <si>
    <t>مجموعات ذو توجه سياسي</t>
  </si>
  <si>
    <t>منهم 28 قبطي و1 من القوات المسلحة و1 من المسلمين، ومنهم: جرجس راوي راضي - مايكل مسعد جرجس - عيسى إبراهيم رزق - فارس رزق أيوب - شنودة نصحي عطية - جمال فايق ونيس - روماني مكاري لمبي جرجس - مجلي منير مجلي - مسعد مهنى مسعد إبراهيم - ميخائيل توفيق جندي - أسامة فتحي عزيز حنا الله - مجدي عبده رزق - أيمن صابر بشاي - مجدي فهيم مسعد - نصيف راجي نصيف - سامح جرجس ميخائيل - محمد على شتا )جندي( - أيمن نصيف وهبه - صبحي جمال نظيم - أيمن فؤاد أمين - وائل ميخائيل خليل - شحات ثابت حنبلي معوض - مينا إبراهيم دانيال - هادي فؤاد عطية - أحمد حسن</t>
  </si>
  <si>
    <t>تم صرف العديد وتبقى 28 متهم ومنهم: أمين منير عياد ميخائيل - هاني حلمي عزيز - أنور ريمون أنور اسكندر - مايكل فايز صادق فرج الله - روماني عزت ونيس يقطر - هاني مجدي انيس يقطر - ميلاد نبيل أديب رزق الله - أسامة سمير توفيق اسعد جرجس - مينا سمير عياد - ابانوب سمير توفيق اسعد جرجس - مينا طلعت نصحي - عبد الرحمن محمد مصطفى قطب - علاء أحمد سيف الإسلام عبد الفتاح - أمين دانيال جاب الله دانيال - جرجس عبد السيد أيوب تادرس - إسحاق إبراهيم رافائيل ميخائيل - عصام ربيع راشد خليل واصف - اندرو مكرم شحاتة غطاس - فادي بكش رافائيل ميخائيل - هاني كامل محمود سالم - عاطف محمد محمد كسبر - جورج صفوت جرجس - إبراهيم منير عجبان بباوى - هيثم ميلاد عبده منصور - عيد مكرم الله زاخر حنا - ممدوح عياد نعمان عياد - ميلاد صادق فهيم عبد الملاك - مايكل عادل نجيب فرج</t>
  </si>
  <si>
    <t>وزارة الداخلية - القوات المسلحة</t>
  </si>
  <si>
    <t>طلق ناري حي - غاز مسيل للدموع</t>
  </si>
  <si>
    <t>تم التحقيق معهم من النيابة العسكرية - في فبراير 2013 قضت محكمة جنايات شمال القاهرة برئاسة المستشار صلاح رشدي حفظ التحقيقات مع 29 متهماً نظرًا لعدم كفاية الأدلة بحقهم - تم الحكم عسكريًا على 3 مجندين بالسجن عامين للمتهم الأول والثاني و3 أعوام للمتهم الثالث بتهمة القتل الخطأ</t>
  </si>
  <si>
    <t>رقم 2840 لسنة 2011 إداري بولاق أبو العلا والمقيدة برقم 855 لسنة 2011 جنايات عسكرية والمقيدة برقم 391 لسنة 2011 حصر أمن الدولة العليا</t>
  </si>
  <si>
    <t>الاشتراك فى تجمهر بغرض ارتكاب جرائم - الاعتداء على رجال السلطة العامة - مقاومتهم بالقوة والعنف حال كون المتجمهرين حاملين الأسلحة البيضاء والنارية من شأنها أحداث الموت</t>
  </si>
  <si>
    <t>أعلناتحاد شباب ماسبيروالقبطي في مصر الذي كان قد دعا إلى مظاهرات الأقباط أول أمس الأحد في القاهرة أنه سيعقد اجتماعا لبحث تداعيات أحداث ماسبيرو، وكانت المواجهات بين المتظاهرين وقوات الجيش والشرطة قد أدت إلى مقتل 25 شخصا وإصابة أكثر من 300 آخرين. وقال الاتحاد إنه سيعقد اجتماعا عقب انتهاء صوم الأيام الثلاثة التي كان المجمع المقدس قد دعا إليه جموع الأقباط في الداخل والخارج لبحث تداعيات أحداث ماسبيرو. وقال منسق الاتحاد رامي كامل لوكالة الأنباء الألمانية إن الاجتماع الذي يتوقع أن يعقد نهاية الأسبوع الجاري أو بداية الأسبوع المقبل سوف يناقش العديد من المقترحات لوضع خطة لإدارة الأزمة خلال الفترة المقبلة. وقال  جميع الخيارات مفتوحة ولن تضيع دماء إخواننا الأبرياء هباء من دون محاسبة</t>
  </si>
  <si>
    <t>تقرير مذبحة ماسبيرو - مؤسسة حرية الفكر والتعبير</t>
  </si>
  <si>
    <t>https://www.youm7.com/story/2011/10/9/%D8%A7%D9%84%D9%8A%D9%88%D9%85-%D9%85%D8%B8%D8%A7%D9%87%D8%B1%D8%A7%D8%AA-%D8%A7%D9%84%D8%BA%D8%B6%D8%A8-%D9%84%D9%84%D8%A3%D9%82%D8%A8%D8%A7%D8%B7-%D9%81%D9%896-%D9%85%D8%AD%D8%A7%D9%81%D8%B8%D8%A7%D8%AA-%D9%88%D9%85%D8%B3%D9%8A%D8%B1%D8%A9-%D8%AD%D8%A7%D8%B4%D8%AF%D8%A9-%D8%A3%D9%85%D8%A7%D9%85-%D9%85%D8%A7%D8%B3%D8%A8%D9%8A%D8%B1%D9%88/508586</t>
  </si>
  <si>
    <t>http://gate.ahram.org.eg/News/125511.aspx</t>
  </si>
  <si>
    <t>https://www.youm7.com/story/2011/5/15/%D8%A7%D9%84%D9%86%D9%8A%D8%A7%D8%A8%D9%87-%D8%A7%D9%84%D8%B9%D8%B3%D9%83%D8%B1%D9%8A%D8%A9-%D8%AA%D8%AD%D9%82%D9%82-%D9%85%D8%B9-%D9%85%D8%B1%D8%AA%D9%83%D8%A8%D9%89-%D8%A3%D8%AD%D8%AF%D8%A7%D8%AB-%D9%85%D8%A7%D8%B3%D8%A8%D9%8A%D8%B1%D9%88-%D9%88%D8%AA%D8%B6%D8%A8%D8%B7-11-%D9%85%D8%AA%D9%87%D9%85%D8%A7/413076</t>
  </si>
  <si>
    <t>دوران شبرا</t>
  </si>
  <si>
    <t>مسيرة</t>
  </si>
  <si>
    <t>أحداث العنف الطائفي - القاهرة - شبرا مصر - دوران شبرا ٢٠١١/١٠/٠٩</t>
  </si>
  <si>
    <t>يوم الغضب القبطى</t>
  </si>
  <si>
    <t>إعلان موقف واضح للدولة ازاء أحداث الماريناب الاخيره - إقالة محافظ أسوان - إعادة بناء كنيسة الماريناب - اصدار القانون الموحد لدور العباده - وضع الضمانات الكافيه لحمايه الكنائس - وقف ظهور المتطرفين الذين يبثون سموم الطائفيه في الفضائيات وتكفير الاخر</t>
  </si>
  <si>
    <t>غاز مسيل للدموع - حجارة</t>
  </si>
  <si>
    <t>تنطلق ظهر اليوم، الأحد، مسيرات الغضب القبطية، التى أعلنت عنها الكتلة القبطية الجمعة الماضية؛ احتجاجا على أحداث قرية المريناب بأسوان، وإدانة فض اعتصام الأقباط بالقوة أمام ماسبيرو ليلة الثلاثاء. تنطلق مسيرة قبطية من دوران شبرا، يقودها اتحاد شباب ماسبيرو، سيرا إلى شارع رمسيس، متجهة إلى مبنى الإذاعة والتلفزيون ماسبيرو، للانضمام لعدد من التحالفات القبطية والحزبية المشاركة، للمطالبة بموقف واضح للدولة إزاء أحداث الماريناب الأخيرة. وتتزامن مع المسيرة عدة وقفات احتجاجية قبطية بمحافظات أسوان وأسيوط والمنيا والسويس والإسكندرية للتضامن فى يوم الغضب القبطى فيما وصفوه بتجاهل الدولة لمطالب الأقباط بعد ثورة 25 يناير أمام بعض المتشددين الذين قاموا بأعمال تمييزية ضدهم. وقال عادل رشدى، عضو الاتحاد القبطى، إن الأقباط يخرجون اليوم تحت شعار نحن مواطنون ويشارك معنا مسلمون يحبون هذا الوطن من أجل تحقيق دولة القانون. وأضاف أنهم كمجموعات وحركات سوف يقفون أمام ماسبيرو بملابس سوداء وشموع من الرابعة مساء إلى الثامنة. وقال رامى كامل، منسق اتحاد شباب ماسبيرو، إن خروجهم يأتى فى إطار الرد على فض اعتصامهم بالقوة وإصابة العديد منهم، والمطالبة بموقف واضح للدولة تجاه ما يتعرض له الأقباط عقب ثورة 25 يناير دون معاقبة الجناة فى الأحداث الطائفية، والمطالبة بإقالة محافظ أسوان وإعادة بناء كنيسة الماريناب وإصدار القانون الموحد لدور العباده ووضع الضمانات الكافية لحماية الكنائس ووقف ظهور المتطرفين الذين يبثون سموم الطائفية فى الفضائيات وتكفير الآخر. من جانب آخر قال القمص صليب الياس الديك، وكيل مطرانية أسوان، إن الكنيسة أعلنت عن صوم انقطاعى للأقباط فى أسوان الأربعاء المقبل ولمدة ثلاثة أيام، وأضاف قائلا: نحن نهدف فى صومنا أن نقول لله ارحمنا يا الله، وأن يتدخل فى حل الأزمة الحالية، وهذا دور الكنيسة الروحى أنها تلجا لله فى وقت الأزمات والضيقات لكى يتدخل برحمته.</t>
  </si>
  <si>
    <t>https://www.youm7.com/story/2011/10/9/%D8%A7%D8%B1%D8%AA%D9%81%D8%A7%D8%B9-%D8%B9%D8%AF%D8%AF-%D8%A7%D9%84%D9%82%D8%AA%D9%84%D9%89-%D9%81%D9%89-%D8%A3%D8%AD%D8%AF%D8%A7%D8%AB-%D9%85%D8%A7%D8%B3%D8%A8%D9%8A%D8%B1%D9%88-%D8%A5%D9%84%D9%89-19-%D9%88%D8%A7%D9%84%D8%AA%D9%84%D9%8A%D9%81%D8%B2%D9%8A%D9%88%D9%86-%D8%A7%D9%84%D8%A3%D9%82%D8%A8%D8%A7%D8%B7/509179</t>
  </si>
  <si>
    <t>https://to.almasryalyoum.com/article2.aspx?ArticleID=313685</t>
  </si>
  <si>
    <t>سيدي جابر</t>
  </si>
  <si>
    <t>المنطقة الشمالية العسكرية</t>
  </si>
  <si>
    <t>أحداث العنف الطائفي - الإسكندرية - سيدي جابر - المنطقة الشمالية العسكرية ٢٠١١/١٠/٠٩</t>
  </si>
  <si>
    <t>أقباط الإسكندرية يقطعون طريق المنطقة الشمالية العسكرية</t>
  </si>
  <si>
    <t>رفض الاعتداء على كنيسة الماريناب بمحافظة أسوان - إقالة محافظ أسوان - إعادة بناء الكنيسة - القبض على الجناة ومحاكمتهم</t>
  </si>
  <si>
    <t>أقباط الإسكندرية - حزب المصريين الأحرار</t>
  </si>
  <si>
    <t>احتشد آلاف الأقباط أمام المنطقة الشمالية العسكرية بسيدى جابر بالإسكندرية مساء اليوم الأحد، وذلك فى مسيرة احتجاجية بدأت من أمام مكتبة الإسكندرية إلى المنطقة الشمالية العسكرية، احتجاجا على اعتداء كنيسة الماريناب بمحافظة أسوان. وشارك فى المسيرة بعض من القوى الوطنية والسياسية بالإسكندرية، منها حزب المصريين الأحرار، كما شملت المسيرة آلاف من الأقباط الغاضبين، وتعالت الهتافات أمام المنطقة الشمالية للمطالبة بإقالة محافظ أسوان، وإعادة بناء الكنيسة والقبض على الجناة، ومحاكمتهم. وتسبب المشاركون فى المسيرة فى قطع طريق الكورنيش أمام المنطقة الشمالية العسكرية وتوقف حركة المرور، فى الوقت الذى قامت فيه المنطقة العسكرية بالاحتشاد بضباط من الشرطة العسكرية للسيطرة على تلك الحشود من الأقباط. من جانبه طالب جوزيف ملاك – رئيس المركز المصرى للدراسات الإنمائية وحقوق الإنسان بالإسكندرية، بإعادة بناء الكنيسة مرة أخرى بإشراف القوات المسلحة، وتقديم المتهمين والمحرضين إلى محاكمة عسكرية.</t>
  </si>
  <si>
    <t>https://www.youm7.com/story/2011/10/9/%D8%A3%D9%82%D8%A8%D8%A7%D8%B7-%D8%A7%D9%84%D8%A5%D8%B3%D9%83%D9%86%D8%AF%D8%B1%D9%8A%D8%A9-%D9%8A%D9%82%D8%B7%D8%B9%D9%88%D9%86-%D8%B7%D8%B1%D9%8A%D9%82-%D8%A7%D9%84%D9%85%D9%86%D8%B7%D9%82%D8%A9-%D8%A7%D9%84%D8%B4%D9%85%D8%A7%D9%84%D9%8A%D8%A9-%D8%A7%D9%84%D8%B9%D8%B3%D9%83%D8%B1%D9%8A%D8%A9/509188</t>
  </si>
  <si>
    <t>قرية البياضية</t>
  </si>
  <si>
    <t>أحداث العنف الطائفي - المنيا - ملوي - قرية البياضية ٢٠١١/١٠/٢٦</t>
  </si>
  <si>
    <t>اشتباكات طائفية على خلفية شائعة بمنع مسلمين من الصلاة بمسجد</t>
  </si>
  <si>
    <t>ظهور شائعة بقيام أقباط قرية البياضية ذات الأغلبية المسيحية بمنع الأسر المسلمة القليلة التى تسكنها من الصلاة</t>
  </si>
  <si>
    <t>مسلمي قرية الريرمون</t>
  </si>
  <si>
    <t>أقباط قرية البياضية</t>
  </si>
  <si>
    <t>ممدوح عطية قلدس - إبراهيم كرم - يسري شفيق - زوجة جرجس حنا - مبروك فوزي - فاروق سيد محمد - حسن عمرو أمين</t>
  </si>
  <si>
    <t>إتلاف سيارتي عيد حنا خليل وجرجس معزوز</t>
  </si>
  <si>
    <t>ممثلين عن الأطراف المتنازعة (14 مسلم، 14 قبطي) - القيادات الأمنية والتنفيذية بالمنيا</t>
  </si>
  <si>
    <t>بتاريخ 27 أكتوبر 2011 تم عقد صلح بين الطرفان بحضور 28 شخص من الطرفان ووضع شرط جزائي بالصلح قيمته 500 ألف جنيه على من يتعدى على الطرف الآخر</t>
  </si>
  <si>
    <t>وقعت اعتداءات طائفية بين مسلمي قرية الريرمون ومسيحيي قرية البياضية بمركز ملوي، على أثر شائعة بقيام أهالي قرية البياضية ذات الأغلبية المسيحية بمنع الأسر المسلمة القليلة التى تسكنها من الصلاة بمسجد. وأسفرت الأحداث عن إصابة كل من ممدوح عطية قلدس ،وإبراهيم كرم، ويسري شفيق ،وزوجة جرجس حنا، ومبروك فوزي، من قرية البياضية، وكذلك أصيب فاروق سيد محمد، وحسن عمرو أمين من قرية الريرمون كما تم تكسير سيارة عيد حنا خليل وجرجس معزوز</t>
  </si>
  <si>
    <t>شهر أكتوبر من عام 2011</t>
  </si>
  <si>
    <t>أحداث العنف الطائفي - المنيا - سمالوط شهر أكتوبر من عام 2011</t>
  </si>
  <si>
    <t>اختطاف قبطي أثناء استقلاله ووالده سيارة ربع نقل بأحد الطرق الفرعية للقرى بسمالوط</t>
  </si>
  <si>
    <t>روماني أ ن، صاحب محل ملابس، 25 سنة</t>
  </si>
  <si>
    <t>الخاطفون</t>
  </si>
  <si>
    <t>رقم 5768 لعام 2011 إداري سمالوط</t>
  </si>
  <si>
    <t>كان الخاطفون يركبون سيارة تحمل لوحات الجماهيرية الليبية - طالب الخاطفون من ذويه فدية 200 ألف جنيه</t>
  </si>
  <si>
    <t>وشهد شهر أكتوبر 2011 أيضا اختطاف روماني.أ.ن، 25 سنة، صاحب محل ملابس، أثناء استقلاله ووالده سيارة ربع نقل بأحد الطرق الفرعية للقرى بسمالوط، إلا أنهما فوجئا بسيارة ملاكي تحمل لوحات الجماهيرية الليبية يستقلها أربعة أشخاص تستوقفهما وقاموا بإنزال روماني عنوة واصطحابه داخل سيارتهم ولاذوا بالفرار، وبعدها تلقى والده اتصالاً هاتفيا من أصحاب السيارة يطلبون فدية 200 ألف جنيه مقابل إطلاق سراح ابنه، وتم تحرير المحضر رقم 5768 لعام 2011 إداري مركز شرطة سمالوط</t>
  </si>
  <si>
    <t>https://www.mandaraonline.com/%D8%A7%D9%84%D9%85%D9%86%D8%AF%D8%B1%D8%A9-%D8%AA%D8%B1%D8%B5%D8%AF-%D8%AD%D8%A7%D9%84%D8%A7%D8%AA-%D8%A7%D9%84%D8%A7%D8%AE%D8%AA%D8%B7%D8%A7%D9%81-%D8%A8%D8%A7%D9%84%D9%85%D9%86%D9%8A%D8%A7/</t>
  </si>
  <si>
    <t>قرية كوم غريب</t>
  </si>
  <si>
    <t>أحداث العنف الطائفي - سوهاج - طما - قرية كوم غريب ٢٠١١/١١/١٠</t>
  </si>
  <si>
    <t>تجمهر مئات من مسلمي قرية كوم غريب</t>
  </si>
  <si>
    <t>رفض مسلمو القرية بناء منارة أعلي مبنى كنيسة السيدة العذراء ووضع صليب عليها</t>
  </si>
  <si>
    <t>مسلمي قرية كوم غريب</t>
  </si>
  <si>
    <t>أقباط قرية كوم غريب</t>
  </si>
  <si>
    <t>إزالة المنارة المتنازع عليها</t>
  </si>
  <si>
    <t>بتاريخ 10 نوفمبر2011: تجمهر مئات من مسلمي قرية كوم غريب، الكائنة بمركز طما محافظة سوهاج، أمام كنيسة السيدة العذراء التابعة لللكنيسة الكاثوليكية لوقف استكمال إنشاء مبني خدمات تابع لها مرخص به، فقد اعترض مسلمو القرية على بناء منارة أعلي المبني ووضع صليب عليها. وانتقل مدير الأمن إلى القرية، وتمت إزالة المنارة التي تم بناؤها أعلى مبنى للخدمات</t>
  </si>
  <si>
    <t>الدخيلة</t>
  </si>
  <si>
    <t>شارع الجيش</t>
  </si>
  <si>
    <t>أحداث العنف الطائفي - الإسكندرية - الدخيلة - شارع الجيش ٢٠١١/١١/١١</t>
  </si>
  <si>
    <t>أحداث عنف ومشاجرات بين أهالي شارع الجيش بين المسلمين والمسيحيين</t>
  </si>
  <si>
    <t>خلاف علي ثمن اكلة كشري بين مسلم ومسيحي بشارع الجيش</t>
  </si>
  <si>
    <t>مسلمي شارع الجيش</t>
  </si>
  <si>
    <t>زجاجات مولوتوف</t>
  </si>
  <si>
    <t>أقباط شارع الجيش</t>
  </si>
  <si>
    <t>منهم 31 مسلم و7 أقباط</t>
  </si>
  <si>
    <t>تهشم 6 محلات - احتراق محل لبيع الموبيليات</t>
  </si>
  <si>
    <t>سادت حالة من الهدوء بشارع الجيش بمنطقة الدخيلة بالاسكندرية بعد أحداث عنف ومشاجرات بين أهالي شارع الجيش بين المسلمين والمسيحيين.. ونجحت الاجهزة الامنية ورجال الدين في اخماد الفتنة الطائفية بين المسلمين والمسيحيين.. وكان اللواء خالد غرابة مدير أمن الاسكندرية امر اللواء ممدوح حسن نائبه بسرعة ضبط المتسببين في أحداث الفتنة وتمكن اللواء فيصل دويدار مدير المباحث والعميد خالد شلبي رئيس المباحث والعميد مجدي القمري وكيل المباحث من ضبط 31 متهما مسلما و7 مسيحيين كما تم ضبط 05 زجاجة مولوتوف داخل شقة احد المتهمين المسيحيين بالدخيلة. وكانت منطقة الدخيلة شهدت مشاجرات بالاسلحة النارية والبيضاء وإلقاء الحجارة والزجاجات الفارغة علي قوات الأمن أثناء اخماد المشاجرات وقد اسفرت عن اصابة 7 من المواطنين وتهشم 6 محلات واحتراق محل لبيع الموبيليات. وكانت أحداث عنف ومشاجرات بين اهالي المنطقة خلال اليومين الماضيين تسببت في اصابة 7 مواطنين وكانت بسبب الخلاف علي ثمن اكلة كشري بين مسلم ومسيحي بشارع الجيش. انتشرت قوات الأمن المركزي والجيش المتمركزة بشارع الجيش وتشهد منطقة الدخيلة وشارع الجيش هدوءا وانتهت المشاجرات بعد تدخل الشرطة والجيش.</t>
  </si>
  <si>
    <t>https://www.masress.com/akhbarelyom/6807</t>
  </si>
  <si>
    <t>صدفا</t>
  </si>
  <si>
    <t>قرية الدوير</t>
  </si>
  <si>
    <t>اشتباكات طائفية</t>
  </si>
  <si>
    <t>أحداث العنف الطائفي - أسيوط - صدفا - قرية الدوير ٢٠١١/١١/١٥</t>
  </si>
  <si>
    <t>أحداث اشتباكات طائفية بقرية الدوير</t>
  </si>
  <si>
    <t>مسلمي قرية الدوير</t>
  </si>
  <si>
    <t>أقباط قرية الدوير</t>
  </si>
  <si>
    <t>أحداث العنف الطائفي - القاهرة - شبرا مصر - دوران شبرا ٢٠١١/١١/١٧</t>
  </si>
  <si>
    <t>إحياء ذكري الـ 40 لشهداء أحداث ماسبيرو</t>
  </si>
  <si>
    <t>تمزيق أحد الأقباط صورة مرشح برلماني داخل منطقته بشبرا مصر</t>
  </si>
  <si>
    <t>أقباط - مجموعة لا للمحاكمات العسكرية</t>
  </si>
  <si>
    <t>أهالي شبرا مصر</t>
  </si>
  <si>
    <t>زجاجات مولوتوف - أسلحة بيضاء - حجارة</t>
  </si>
  <si>
    <t>بينهم نقيب شرطة</t>
  </si>
  <si>
    <t>رسمت الأحداث التي وقعت أمس الخميس، بمنطقة دوران شبرا، حالة من الحزن علي وجوه شوارعها.. حالة الحزن التي شكَلَتها تفاصيل صغيرة تستطيع أن تراها في المحلات التي أغلقت أبوابها منذ الظهيرة، والشوارع خاوية من الجمهور بعد ما كانت تعج بهم خصوصًا أنها منطقة تجارية. مسيرة إحياء ذكري الـ 40 لشهداء أحداث ماسبيرو, التي أشعلتها طوبة عشوائية لطفل يبلغ من العمر نحو 10 سنوات بعد خروجه من المدرسة، وأسفرت عن حدوث تراشق بالزجاجات والحجارة بين أهالي الطفل والمتظاهرين. وأكد لنا أحمد عبد الفتاح (شاهد عيان)أن الأحداث كانت تنبئ عن تصاعد الأحداث بين الطرفين، وهو ما جعلنا نتابع الأحداث عن قرب لنرصد المزيد من التفاصيل. بداية من العمارة رقم 84 شارع شبرا، وأخرى مجاورة لها تحت الإنشاء، والتي وقعت أمامهما اشتباكات عنيفة بين المسلمين والأقباط، ولم يستطع الأقباط المتظاهرون أن يتحركوا بعدها سوي أمتار قليلة وفقًا لشاهد عيان رفض أن يفصح عن اسمه بأكثر من الحاج محمد صاحب محل عطارة، والذي أكد أن هذه العمارة التي يوجد أسفلها محل شبل الساعاتي خالية من السكان، وقد تم استخدام سطحها لإلقاء عبوات المولوتوف ورمي الحجارة. قبل حدوث الاشتباكات التي اندلعت بعد عصر أمس يقول صاحب محل العطارة: إن أحد المتظاهرين الأقباط الذين أحاطتهم قوات الأمن المركزي بكردون أمني قام بتمزيق صورة لأحد مرشحي الإخوان الذي علم أهل حارته بذلك ويدعي الحاج صابر عبد الفتاح عطية، وفور وصول المسيرة إلي العمارتين، الذي يسكن بجوارهما مرشح الإخوان كما قال صاحب محل العطارة، كان أنصار المرشح وأهل حارته قد صعدوا سطحا العمارتين بالأسلحة وزجاجات المولوتوف والحجارة. تراجع المتظاهرين عن استكمال مسيرتهم إلي كورنيش النيل لم يكن اختياريًا، وإنما سببه وفقًا للحج محمد شاهد العيان، الأحداث الطاحنة التي خلفت نحو 30 مصابا، وجعلت القوات الخاصة للأمن المركزي ترجع للخلف در بعد أن فقدت سيطرتها علي الوضع. نفس الكلام أكده حبشي وليد صليب أحد المتظاهرين باستثناء الجزء الخاص بتمزيق صورة مرشح الإخوان, حيث أوضح أن تمزيق الصورة تم عقب تعرض المسيرة للرشق بالحجارة وعبوات المولوتوف. ويقول :أصبحت الدنيا علي المشاع منذ بداية الثورة, والمشكلة إن لم تٌحل بضمير المسئولين فإنها ستظل كما هي.</t>
  </si>
  <si>
    <t>http://gate.ahram.org.eg/News/138480.aspx</t>
  </si>
  <si>
    <t>https://www.shorouknews.com/news/view.aspx?cdate=17112011&amp;id=f0a13712-a297-4508-8c77-ca353473d164</t>
  </si>
  <si>
    <t>قرية الغريزات</t>
  </si>
  <si>
    <t>أحداث العنف الطائفي - سوهاج - المراغة - قرية الغريزات ٢٠١١/١١/٢٨</t>
  </si>
  <si>
    <t>أحداث فتنة الغريزات</t>
  </si>
  <si>
    <t>بسبب قيام قبطي يدعى حسنى عطا بخيت مسعود (54 سنة) ببناء جدار أمام منزل محمد عبد النظير عبد السميع (55 سنة، موجه بالتربية والتعليم) بحرم الطريق المملوك للدولة مما تسبب فى إعاقة المارة وحجب الضوء والهواء عن المنزل وهو ما أدى لنشوب مشاجرة بين الطرفين راح ضحيتها الطرف الأول من عائلة أولاد محمد بعد أن قام الطرف الثانى بالتعدى عليه بالضرب بآلة حادة مما تسبب فى إصابته بنزيف داخلى وارتجاج بالمخ وتم نقله إلى مستشفى المراغة المركزى ولفظ أنفاسه الأخيرة هناك وقبل وفاته بلحظات اتهم الطرف القبطى بقتله</t>
  </si>
  <si>
    <t>أقباط قرية الغريزات</t>
  </si>
  <si>
    <t>زجاجات مولوتوف - أسلحة بيضاء</t>
  </si>
  <si>
    <t>مسلمي قرية الغريزات</t>
  </si>
  <si>
    <t>محمد عبد النظير عبد السميع، عامل، 55 عام</t>
  </si>
  <si>
    <t>صبرى محمد السيد، 45 سنة - صابر شوقى عبدالحميد، 55 سنة - جون حسنى عطا - جرجس حسنى عطا - حسنى عطا</t>
  </si>
  <si>
    <t>بتاريخ 6/12/2011 قرر قاضي المعارضات بمحكمة سوهاج الكلية اليوم قرارا بإخلاء سبيل نجلي المتهم الأول فى أحداث فتنة الغريزات جون حسنى عطا وشقيقة جرجس حسنى عطا بعد أن كانت النيابة قد قررت حبسهم أربعة أيام على ذمة التحقيق بعد القبض عليهم</t>
  </si>
  <si>
    <t>تمكنت الأجهزة الأمنية بمديرية أمن سوهاج من القبض على صبرى محمد السيد (45 سنة) وصابر شوقى عبدالحميد (55 سنة) أبناء عمومة محمد عبد النظير عبد السميع المجنى عليه، والذى لقى مصرعه على يد حسنى عطا بخيت مسعود (55 سنة) بعد قيام الأخير بالتعدى عليه بالضرب بآلة حادة على رأسه، حيث تم القبض عليهم بعد أن قامت وفاء لبيب سعد زوجة كميل تامر إبراهيم (50 سنة- تاجر خضار)، والذى لقى مصرعه متأثرا بجراحه داخل المستشفى بتوجيه الاتهام إليهم بالتسبب فى مقتل زوجها وشقيقة، وإصابتها وإصابة نجلها بإصابات متفرقة بالجسم. كما تكثف الأجهزة الأمنية جهودها من أجل القبض على متهم ثالث فى الأحداث تم توجيه الاتهام إليه. ترجع الواقعة عندما كان اللواء عبد العزيز النحاس، مساعد الوزير مدير أمن سوهاج، قد تلقى بلاغا من مركز شرطة المراغة، يفيد باندلاع مشاجرة بقرية الغريزات بين مسلمين وأقباط استخدمت فيها الأسلحة البيضاء وزجاجات المولوتوف. وعلى الفور انتقلت كافة القيادات الأمنية، برئاسة نائب مدير أمن سوهاج اللواء بكر الصوفى، بالاشتراك مع القوات المسلحة، والتى تمكنت من السيطرة على الاشتباكات. وتبين من خلال التحريات أن بداية الواقعة حدثت بسبب خلاف وقع بين عامل مسلم يدعى محمد عبد النظير عبد السميع (55 سنة) موجه بالتربية والتعليم ومسيحى يدعى حسنى عطا بخيت مسعود (54 سنة) بسبب قيام الأخير ببناء جدار أمام منزل الأول بحرم الطريق المملوك للدولة، مما تسبب فى إعاقة المارة وحجب الضوء والهواء عن المنزل، وهو ما أدى لنشوب مشاجرة بين الطرفين راح ضحيتها الطرف الأول من عائلة أولاد محمد، بعد أن قام الطرف الثانى بالتعدى عليه بالضرب بآلة حادة، مما تسبب فى إصابته بنزيف داخلى وارتجاج بالمخ، وتم نقله إلى مستشفى المراغة المركزى، ولفظ أنفاسه الأخيرة هناك، وقبل وفاته بلحظات اتهم الطرف القبطى بقتله. وفور علم أهله بوفاته ثارت حالة من الفوضى بالقرية، والتحم مع أهل المجنى عليه عدد كبير من أهالى القرية، الذين قاموا بإلقاء زجاجات المولوتوف على منزل المتهم، مما تسبب فى احتراقه واحتراق عدد 2 محل تجارى، أحدهم ملك للمتهم، إضافة إلى احتراق عدد من المنازل، وحدثت مطاردات نتج عنها إصابة كميل تامر إبراهيم (50 عاما- تاجر خضار) وشقيقه كامل (55 عاما) مراجع مالى بمدرسة الغريزات الثانوية نجلى عم المتهم اللذين لقيا مصرعهما إثر إصابتهما بعدة طعنات نافذة بأماكن متفرقة بالجسم. كما أصيب مينا (25 عاما- نجل المتوفى الأول) وإصابة ماهر سمير (45 عاما- سائق) بجرح نافذ، وإصابة زوجته وفاء لبيب بجرح بالرأس، وتم نقلهم للمستشفى المركزى لتلقى العلاج.</t>
  </si>
  <si>
    <t>https://www.youm7.com/story/2011/11/30/%D8%A8%D8%A7%D9%84%D8%B5%D9%88%D8%B1-%D8%A7%D9%84%D9%82%D8%A8%D8%B6-%D8%B9%D9%84%D9%89-%D9%85%D8%AA%D9%87%D9%85%D9%8A%D9%86-%D8%B1%D8%A6%D9%8A%D8%B3%D9%8A%D9%8A%D9%86-%D9%81%D9%89-%D8%A3%D8%AD%D8%AF%D8%A7%D8%AB-%D9%81%D8%AA%D9%86%D8%A9-%D8%A7%D9%84%D8%BA%D8%B1%D9%8A%D8%B2%D8%A7%D8%AA/543884</t>
  </si>
  <si>
    <t>https://www.youm7.com/story/2011/11/29/%D8%A7%D8%B1%D8%AA%D9%81%D8%A7%D8%B9-%D8%B9%D8%AF%D8%AF-%D8%B6%D8%AD%D8%A7%D9%8A%D8%A7-%D8%A3%D8%AD%D8%AF%D8%A7%D8%AB-%D9%82%D8%B1%D9%8A%D8%A9-%D8%A7%D9%84%D8%BA%D8%B1%D9%8A%D8%B2%D8%A7%D8%AA-%D8%A8%D8%B3%D9%88%D9%87%D8%A7%D8%AC-%D8%A5%D9%84%D9%89-3-%D9%82%D8%AA%D9%84%D9%89/543076</t>
  </si>
  <si>
    <t>https://www.masrawy.com/news/news_cases/details/2011/12/6/120438/%D8%A5%D8%AE%D9%84%D8%A7%D8%A1-%D8%B3%D8%A8%D9%8A%D9%84-%D8%A3%D8%A8%D9%86%D8%A7%D8%A1-%D8%A7%D9%84%D9%85%D8%AA%D9%87%D9%85-%D8%A7%D9%84%D8%A3%D9%88%D9%84-%D8%A8%D8%A3%D8%AD%D8%AF%D8%A7%D8%AB-%D9%81%D8%AA%D9%86%D8%A9-%D8%A7%D9%84%D8%BA%D8%B1%D9%8A%D8%B2%D8%A7%D8%AA-%D9%88%D8%A7%D9%84%D9%86%D9%8A%D8%A7%D8%A8%D8%A9-%D8%AA%D8%B7%D8%B9%D9%86-%D8%B9%D9%84%D9%89-%D8%A7%D9%84%D9%82%D8%B1%D8%A7%D8%B1</t>
  </si>
  <si>
    <t>أحداث العنف الطائفي - سوهاج - المراغة - قرية الغريزات ٢٠١١/١١/٢٩</t>
  </si>
  <si>
    <t>أحداث اشتباكات طائفية بالمراغة</t>
  </si>
  <si>
    <t>مسلمي المراغة</t>
  </si>
  <si>
    <t>أقباط المراغة</t>
  </si>
  <si>
    <t>أحداث العنف الطائفي - المنيا - سمالوط ٢٠١١/١٢/١٩</t>
  </si>
  <si>
    <t>اختطاف قبطي صيدلي ومالك صيدلية بسمالوط</t>
  </si>
  <si>
    <t>اختطاف قبطي بسمالوط</t>
  </si>
  <si>
    <t>مدحت ج إ، صيدلي ومالك صيدلية</t>
  </si>
  <si>
    <t>مدحت.ج.إ، صيدلي ومالك صيدلية</t>
  </si>
  <si>
    <t>طالب الخاطفون من ذويه فدية 200 ألف جنيه تم تخفيضها إلى 125 ألف جنيه فيما بعد وتم إطلاق سراحه</t>
  </si>
  <si>
    <t>في مساء يوم 19 ديسمبر 2011، خُطف مدحت.ج.إ، صيدلي ومالك صيدلية، ومقيم بقرية منشية الشريعي بمركز سمالوط، عقب غلقه صيدليته، وتم الاتصال بنجل شقيقته وطلب فدية قدرها 200 ألف جنيه مقابل إطلاق سراحه، وعاد إلى منزله عقب قيام أسرته بدفع مبلغ مالي قدره 125 ألف جنيه.</t>
  </si>
  <si>
    <t>قرية العدر</t>
  </si>
  <si>
    <t>أحداث العنف الطائفي - أسيوط - مركز أسيوط - قرية العدر ٢٠١١/١٢/٢٩</t>
  </si>
  <si>
    <t>اشتباكات قرية العدر</t>
  </si>
  <si>
    <t>نشر (مسعود عبد الله، طالب، قبطي) لصور مسيئة للرسول على صفحته بالفيس بوك</t>
  </si>
  <si>
    <t>مسلمي قريتى بهيج والعدر</t>
  </si>
  <si>
    <t>أقباط قريتى بهيج والعدر</t>
  </si>
  <si>
    <t>من بينهم مأمور مركز شرطة مركز أسيوط العميد أحمد أبو العزايم</t>
  </si>
  <si>
    <t>احتراق 5 منازل للأقباط</t>
  </si>
  <si>
    <t>تجددت الاشتباكات، بعد صلاة الجمعة، بين مسلمى وأقباط قريتى بهيج والعدر بأسيوط، وحاول بعض المسلمين الوصول لمنزل شاب قبطى، على خلفية نشره صورًا مسيئة للرسول على صفحته بـفيس بوك، لولا تواجد قوات الأمن منذ أمس، الخميس، فى موقع اندلاع الأحداث، أمام منزل الشاب القبطى بقرية العدر. كان قد ساد الهدوء صباح اليوم، الجمعة، بقرية العدر بعد اشتباكات استمرت لساعات مساء الخميس بين المسلمين والأقباط بقريتى بهيج والعُدر، خلفت العديد من الإصابات، من بينهم مأمور مركز الشرطة العميد أحمد أبو العزايم، وذلك بعد تراشق الطرفين بالطوب والحجارة. بداية الأحداث وقعت حين اكتشف أهالى قرية بهيج قيام الطالب مسعود عبد الله قبطى بنشر رسوم مسيئة للرسول على صفحته بـفيس بوك، فقاموا بتنظيم مظاهرة صباح أمس، الخميس، أمام مدرسة منقباد الثانوية التى يدرس فيها الطالب، اعتراضًا على الأمر، وقامت على الفور الجهات الأمنية والشرطة العسكرية بتهدئة الأمور والتحفظ على الطالب بمقر المدرسة، وفضت مظاهرة الأهالى تحسبًا لعدم زيادة الاحتقان الطائفى. وفوجئ أهالى قرية العدر، مسقط رأس الطالب القبطى، مساء أمس، بسيارات تحمل مواطنين من قرية بهيج، قاموا بالهجوم على منزل الطالب، إلا أنهم لم يجدوا أحدًا بالمنزل، فيما اشتعلت النيران بخمسة منازل أخرى، وتبادل الأهالى الرشق بالحجارة وتبادل إطلاق الأعيرة النارية، وعلى الفور انتقل إلى القرية حكمدار أسيوط ونائب مدير فرع الأمن العام وقوات الأمن المركزى والشرطة العسكرية وسيارتا إطفاء وإسعاف، وتمكنت القوة من فض الاشتباكات والسيطرة على الحريق، كما توجه إلى القرية قيادات من حزبى الحرية والعدالة التابع لجماعة الإخوان المسلمين، وحزب النور التابع للجماعة السلفية، لتهدئة الاحتقان واحتواء الاشتباكات بين الطرفين، ونجحوا بالفعل فى ذلك، وفرضت قوات الأمن المركزى والشرطة العسكرية كردونًا أمنيًا حول القرية. ولكن بعد صلاة الجمعة تجددت المواجهات بين الأمن المكلف بحماية منزل الشاب القبطى وبين أهالى القرية، لمنعهم من الوصول لمنزل الشاب القبطى، وقامت قوات الأمن بتفريق المتظاهرين بالقنابل المسيلة للدموع، فيما رد الأهالى بإشعال النيران بالخوص والمخلفات الزراعية المتواجدة بالقرب من منازل الأقباط، مطالبين قوات الأمن بالكف عن إطلاق القنابل المسيلة للدموع. يأتى ذلك فى الوقت الذى غادرت فيه أسرة الشاب القبطى منزلها، وقام الأهالى والأمن بتحميل المتعلقات الخاصة بهم فى سيارات الأمن المركزى استعدادًا لنقلها إلى مكان آخر، وما زال أهالى القريتين متجمهرين بالزراعات القريبة من منازل الأقباط، فيما تفرض قوات الأمن طوقًا أمنيًا حول مداخل ومخارج منازل الأقباط بالقرية.</t>
  </si>
  <si>
    <t>https://www.youm7.com/story/2011/12/30/%D8%AA%D8%AC%D8%AF%D8%AF-%D8%A7%D9%84%D8%A7%D8%B4%D8%AA%D8%A8%D8%A7%D9%83%D8%A7%D8%AA-%D9%81%D9%89-%D9%82%D8%B1%D9%8A%D8%A9-%D8%A7%D9%84%D8%B9%D8%AF%D8%B1-%D8%A8%D8%A3%D8%B3%D9%8A%D9%88%D8%B7-%D9%88%D8%A3%D8%B3%D8%B1%D8%A9-%D8%A7%D9%84%D8%B4%D8%A7%D8%A8-%D8%A7%D9%84%D9%82%D8%A8%D8%B7%D9%89-%D8%AA%D8%AA%D8%B1%D9%83/566678</t>
  </si>
  <si>
    <t>http://gate.ahram.org.eg/News/154603.aspx</t>
  </si>
  <si>
    <t>https://www.christian-dogma.com/t55508</t>
  </si>
  <si>
    <t>أحداث العنف الطائفي - أسيوط - مركز أسيوط - قرية العدر ٢٠١١/١٢/٣٠</t>
  </si>
  <si>
    <t>تجدد الاشتباكات فى قرية العدر بأسيوط وأسرة الشاب القبطى تترك منزلها</t>
  </si>
  <si>
    <t>الطرف المسلم</t>
  </si>
  <si>
    <t>وزارة الداخلية - الشرطة العسكرية</t>
  </si>
  <si>
    <t>أسرة الشاب القبطى تركت منزلها</t>
  </si>
  <si>
    <t>تهجير قسري</t>
  </si>
  <si>
    <t>أخرى</t>
  </si>
  <si>
    <t>محاولة قتل</t>
  </si>
  <si>
    <t>اختطاف/اختفاء ثم قتل</t>
  </si>
  <si>
    <t>بورسعيد</t>
  </si>
  <si>
    <t>دمياط</t>
  </si>
  <si>
    <t>السويس</t>
  </si>
  <si>
    <t>جنوب سيناء</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</si>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</sst>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0"/>
  <sheetViews>
    <sheetView rightToLeft="1" tabSelected="1" zoomScale="80" zoomScaleNormal="80" workbookViewId="0">
      <pane ySplit="2" topLeftCell="A33" activePane="bottomLeft" state="frozen"/>
      <selection pane="bottomLeft" activeCell="C42" sqref="C42"/>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40572</v>
      </c>
      <c r="C3" s="1" t="s">
        <v>151</v>
      </c>
      <c r="D3" s="6" t="s">
        <v>149</v>
      </c>
      <c r="E3" s="1" t="s">
        <v>152</v>
      </c>
      <c r="F3" s="44" t="s">
        <v>153</v>
      </c>
      <c r="G3" s="45" t="s">
        <v>61</v>
      </c>
      <c r="H3" s="2" t="s">
        <v>62</v>
      </c>
      <c r="I3" s="3" t="s">
        <v>154</v>
      </c>
      <c r="J3" s="3" t="s">
        <v>155</v>
      </c>
      <c r="K3" s="47" t="s">
        <v>156</v>
      </c>
      <c r="L3" s="48" t="s">
        <v>97</v>
      </c>
      <c r="M3" s="1" t="s">
        <v>64</v>
      </c>
      <c r="N3" s="2" t="s">
        <v>65</v>
      </c>
      <c r="O3" s="1" t="s">
        <v>157</v>
      </c>
      <c r="P3" s="2" t="s">
        <v>66</v>
      </c>
      <c r="Q3" s="1" t="s">
        <v>158</v>
      </c>
      <c r="R3" s="1"/>
      <c r="S3" s="1" t="s">
        <v>67</v>
      </c>
      <c r="T3" s="49" t="s">
        <v>67</v>
      </c>
      <c r="U3" s="45" t="s">
        <v>68</v>
      </c>
      <c r="V3" s="3"/>
      <c r="W3" s="3" t="s">
        <v>81</v>
      </c>
      <c r="X3" s="3"/>
      <c r="Y3" s="3" t="s">
        <v>69</v>
      </c>
      <c r="Z3" s="3"/>
      <c r="AA3" s="2" t="s">
        <v>82</v>
      </c>
      <c r="AB3" s="3" t="s">
        <v>159</v>
      </c>
      <c r="AC3" s="3"/>
      <c r="AD3" s="46" t="s">
        <v>156</v>
      </c>
      <c r="AE3" s="50" t="s">
        <v>71</v>
      </c>
      <c r="AF3" s="1"/>
      <c r="AG3" s="4" t="s">
        <v>72</v>
      </c>
      <c r="AH3" s="4"/>
      <c r="AI3" s="4"/>
      <c r="AJ3" s="51"/>
      <c r="AK3" s="52" t="s">
        <v>73</v>
      </c>
      <c r="AL3" s="5"/>
      <c r="AM3" s="5"/>
      <c r="AN3" s="5"/>
      <c r="AO3" s="3"/>
      <c r="AP3" s="46"/>
      <c r="AQ3" s="43" t="s">
        <v>160</v>
      </c>
      <c r="AR3" s="43" t="s">
        <v>161</v>
      </c>
      <c r="AS3" s="53" t="s">
        <v>74</v>
      </c>
      <c r="AT3" s="45" t="s">
        <v>162</v>
      </c>
      <c r="AU3" s="3" t="s">
        <v>162</v>
      </c>
      <c r="AV3" s="3" t="s">
        <v>163</v>
      </c>
      <c r="AW3" s="3"/>
      <c r="AX3" s="3"/>
      <c r="AY3" s="3"/>
      <c r="AZ3" s="46"/>
    </row>
    <row r="4" spans="1:52" ht="35.25" customHeight="1" x14ac:dyDescent="0.35">
      <c r="A4" s="60">
        <v>2</v>
      </c>
      <c r="B4" s="42">
        <v>40576</v>
      </c>
      <c r="C4" s="1" t="s">
        <v>133</v>
      </c>
      <c r="D4" s="6" t="s">
        <v>59</v>
      </c>
      <c r="E4" s="1" t="s">
        <v>140</v>
      </c>
      <c r="F4" s="44" t="s">
        <v>164</v>
      </c>
      <c r="G4" s="45" t="s">
        <v>147</v>
      </c>
      <c r="H4" s="2" t="s">
        <v>147</v>
      </c>
      <c r="I4" s="3" t="s">
        <v>165</v>
      </c>
      <c r="J4" s="3" t="s">
        <v>166</v>
      </c>
      <c r="K4" s="47" t="s">
        <v>167</v>
      </c>
      <c r="L4" s="48" t="s">
        <v>97</v>
      </c>
      <c r="M4" s="1" t="s">
        <v>168</v>
      </c>
      <c r="N4" s="2" t="s">
        <v>79</v>
      </c>
      <c r="O4" s="1" t="s">
        <v>169</v>
      </c>
      <c r="P4" s="2" t="s">
        <v>88</v>
      </c>
      <c r="Q4" s="1" t="s">
        <v>170</v>
      </c>
      <c r="R4" s="1"/>
      <c r="S4" s="1" t="s">
        <v>67</v>
      </c>
      <c r="T4" s="49" t="s">
        <v>67</v>
      </c>
      <c r="U4" s="45" t="s">
        <v>68</v>
      </c>
      <c r="V4" s="3"/>
      <c r="W4" s="3" t="s">
        <v>81</v>
      </c>
      <c r="X4" s="3"/>
      <c r="Y4" s="3" t="s">
        <v>69</v>
      </c>
      <c r="Z4" s="3"/>
      <c r="AA4" s="2" t="s">
        <v>82</v>
      </c>
      <c r="AB4" s="3" t="s">
        <v>159</v>
      </c>
      <c r="AC4" s="3"/>
      <c r="AD4" s="46"/>
      <c r="AE4" s="50" t="s">
        <v>83</v>
      </c>
      <c r="AF4" s="1" t="s">
        <v>171</v>
      </c>
      <c r="AG4" s="4" t="s">
        <v>84</v>
      </c>
      <c r="AH4" s="4" t="s">
        <v>150</v>
      </c>
      <c r="AI4" s="4" t="s">
        <v>172</v>
      </c>
      <c r="AJ4" s="51"/>
      <c r="AK4" s="52" t="s">
        <v>73</v>
      </c>
      <c r="AL4" s="5"/>
      <c r="AM4" s="5"/>
      <c r="AN4" s="5"/>
      <c r="AO4" s="3"/>
      <c r="AP4" s="46"/>
      <c r="AQ4" s="43" t="s">
        <v>173</v>
      </c>
      <c r="AR4" s="43" t="s">
        <v>174</v>
      </c>
      <c r="AS4" s="53" t="s">
        <v>74</v>
      </c>
      <c r="AT4" s="45" t="s">
        <v>175</v>
      </c>
      <c r="AU4" s="3"/>
      <c r="AV4" s="3"/>
      <c r="AW4" s="3"/>
      <c r="AX4" s="3"/>
      <c r="AY4" s="3"/>
      <c r="AZ4" s="46"/>
    </row>
    <row r="5" spans="1:52" ht="35.25" customHeight="1" x14ac:dyDescent="0.35">
      <c r="A5" s="60">
        <v>3</v>
      </c>
      <c r="B5" s="42">
        <v>40579</v>
      </c>
      <c r="C5" s="1" t="s">
        <v>151</v>
      </c>
      <c r="D5" s="6" t="s">
        <v>149</v>
      </c>
      <c r="E5" s="1" t="s">
        <v>152</v>
      </c>
      <c r="F5" s="44" t="s">
        <v>117</v>
      </c>
      <c r="G5" s="45" t="s">
        <v>136</v>
      </c>
      <c r="H5" s="2" t="s">
        <v>136</v>
      </c>
      <c r="I5" s="3" t="s">
        <v>176</v>
      </c>
      <c r="J5" s="3" t="s">
        <v>177</v>
      </c>
      <c r="K5" s="47" t="s">
        <v>177</v>
      </c>
      <c r="L5" s="48" t="s">
        <v>97</v>
      </c>
      <c r="M5" s="1" t="s">
        <v>64</v>
      </c>
      <c r="N5" s="2" t="s">
        <v>65</v>
      </c>
      <c r="O5" s="1" t="s">
        <v>178</v>
      </c>
      <c r="P5" s="2" t="s">
        <v>66</v>
      </c>
      <c r="Q5" s="1"/>
      <c r="R5" s="1"/>
      <c r="S5" s="1" t="s">
        <v>67</v>
      </c>
      <c r="T5" s="49" t="s">
        <v>67</v>
      </c>
      <c r="U5" s="45" t="s">
        <v>68</v>
      </c>
      <c r="V5" s="3"/>
      <c r="W5" s="3" t="s">
        <v>81</v>
      </c>
      <c r="X5" s="3"/>
      <c r="Y5" s="3" t="s">
        <v>69</v>
      </c>
      <c r="Z5" s="3"/>
      <c r="AA5" s="2" t="s">
        <v>82</v>
      </c>
      <c r="AB5" s="3" t="s">
        <v>159</v>
      </c>
      <c r="AC5" s="3"/>
      <c r="AD5" s="46" t="s">
        <v>179</v>
      </c>
      <c r="AE5" s="50" t="s">
        <v>71</v>
      </c>
      <c r="AF5" s="1"/>
      <c r="AG5" s="4" t="s">
        <v>72</v>
      </c>
      <c r="AH5" s="4"/>
      <c r="AI5" s="4"/>
      <c r="AJ5" s="51"/>
      <c r="AK5" s="52" t="s">
        <v>73</v>
      </c>
      <c r="AL5" s="5"/>
      <c r="AM5" s="5"/>
      <c r="AN5" s="5"/>
      <c r="AO5" s="3"/>
      <c r="AP5" s="46"/>
      <c r="AQ5" s="43"/>
      <c r="AR5" s="43" t="s">
        <v>180</v>
      </c>
      <c r="AS5" s="53" t="s">
        <v>85</v>
      </c>
      <c r="AT5" s="45" t="s">
        <v>181</v>
      </c>
      <c r="AU5" s="3"/>
      <c r="AV5" s="3"/>
      <c r="AW5" s="3"/>
      <c r="AX5" s="3"/>
      <c r="AY5" s="3"/>
      <c r="AZ5" s="46"/>
    </row>
    <row r="6" spans="1:52" ht="35.25" customHeight="1" x14ac:dyDescent="0.35">
      <c r="A6" s="60">
        <v>4</v>
      </c>
      <c r="B6" s="42">
        <v>40598</v>
      </c>
      <c r="C6" s="1" t="s">
        <v>131</v>
      </c>
      <c r="D6" s="6" t="s">
        <v>59</v>
      </c>
      <c r="E6" s="1" t="s">
        <v>142</v>
      </c>
      <c r="F6" s="44" t="s">
        <v>146</v>
      </c>
      <c r="G6" s="45" t="s">
        <v>77</v>
      </c>
      <c r="H6" s="2" t="s">
        <v>78</v>
      </c>
      <c r="I6" s="3" t="s">
        <v>182</v>
      </c>
      <c r="J6" s="3" t="s">
        <v>183</v>
      </c>
      <c r="K6" s="47" t="s">
        <v>184</v>
      </c>
      <c r="L6" s="48" t="s">
        <v>63</v>
      </c>
      <c r="M6" s="1" t="s">
        <v>185</v>
      </c>
      <c r="N6" s="2" t="s">
        <v>79</v>
      </c>
      <c r="O6" s="1"/>
      <c r="P6" s="2" t="s">
        <v>80</v>
      </c>
      <c r="Q6" s="1" t="s">
        <v>186</v>
      </c>
      <c r="R6" s="1"/>
      <c r="S6" s="1" t="s">
        <v>67</v>
      </c>
      <c r="T6" s="49" t="s">
        <v>67</v>
      </c>
      <c r="U6" s="45" t="s">
        <v>68</v>
      </c>
      <c r="V6" s="3"/>
      <c r="W6" s="3">
        <v>1</v>
      </c>
      <c r="X6" s="3"/>
      <c r="Y6" s="3" t="s">
        <v>69</v>
      </c>
      <c r="Z6" s="3"/>
      <c r="AA6" s="2" t="s">
        <v>70</v>
      </c>
      <c r="AB6" s="3" t="s">
        <v>159</v>
      </c>
      <c r="AC6" s="3"/>
      <c r="AD6" s="46"/>
      <c r="AE6" s="50" t="s">
        <v>187</v>
      </c>
      <c r="AF6" s="1" t="s">
        <v>171</v>
      </c>
      <c r="AG6" s="4" t="s">
        <v>72</v>
      </c>
      <c r="AH6" s="4"/>
      <c r="AI6" s="4"/>
      <c r="AJ6" s="51"/>
      <c r="AK6" s="52" t="s">
        <v>188</v>
      </c>
      <c r="AL6" s="5" t="s">
        <v>108</v>
      </c>
      <c r="AM6" s="5" t="s">
        <v>150</v>
      </c>
      <c r="AN6" s="5"/>
      <c r="AO6" s="3"/>
      <c r="AP6" s="46"/>
      <c r="AQ6" s="43"/>
      <c r="AR6" s="43" t="s">
        <v>189</v>
      </c>
      <c r="AS6" s="53" t="s">
        <v>85</v>
      </c>
      <c r="AT6" s="45" t="s">
        <v>190</v>
      </c>
      <c r="AU6" s="3" t="s">
        <v>191</v>
      </c>
      <c r="AV6" s="3" t="s">
        <v>192</v>
      </c>
      <c r="AW6" s="3"/>
      <c r="AX6" s="3"/>
      <c r="AY6" s="3"/>
      <c r="AZ6" s="46"/>
    </row>
    <row r="7" spans="1:52" ht="35.25" customHeight="1" x14ac:dyDescent="0.35">
      <c r="A7" s="60">
        <v>5</v>
      </c>
      <c r="B7" s="42">
        <v>40606</v>
      </c>
      <c r="C7" s="1" t="s">
        <v>112</v>
      </c>
      <c r="D7" s="6" t="s">
        <v>93</v>
      </c>
      <c r="E7" s="1" t="s">
        <v>113</v>
      </c>
      <c r="F7" s="44" t="s">
        <v>193</v>
      </c>
      <c r="G7" s="45" t="s">
        <v>194</v>
      </c>
      <c r="H7" s="2" t="s">
        <v>111</v>
      </c>
      <c r="I7" s="3" t="s">
        <v>195</v>
      </c>
      <c r="J7" s="3" t="s">
        <v>196</v>
      </c>
      <c r="K7" s="47" t="s">
        <v>197</v>
      </c>
      <c r="L7" s="48" t="s">
        <v>97</v>
      </c>
      <c r="M7" s="1" t="s">
        <v>198</v>
      </c>
      <c r="N7" s="2" t="s">
        <v>79</v>
      </c>
      <c r="O7" s="1"/>
      <c r="P7" s="2" t="s">
        <v>80</v>
      </c>
      <c r="Q7" s="1" t="s">
        <v>199</v>
      </c>
      <c r="R7" s="1"/>
      <c r="S7" s="1" t="s">
        <v>67</v>
      </c>
      <c r="T7" s="49" t="s">
        <v>67</v>
      </c>
      <c r="U7" s="45">
        <v>2</v>
      </c>
      <c r="V7" s="3"/>
      <c r="W7" s="3">
        <v>1</v>
      </c>
      <c r="X7" s="3"/>
      <c r="Y7" s="3" t="s">
        <v>69</v>
      </c>
      <c r="Z7" s="3"/>
      <c r="AA7" s="2" t="s">
        <v>95</v>
      </c>
      <c r="AB7" s="3" t="s">
        <v>159</v>
      </c>
      <c r="AC7" s="3"/>
      <c r="AD7" s="46" t="s">
        <v>200</v>
      </c>
      <c r="AE7" s="50" t="s">
        <v>83</v>
      </c>
      <c r="AF7" s="1" t="s">
        <v>201</v>
      </c>
      <c r="AG7" s="4" t="s">
        <v>202</v>
      </c>
      <c r="AH7" s="4" t="s">
        <v>108</v>
      </c>
      <c r="AI7" s="4" t="s">
        <v>203</v>
      </c>
      <c r="AJ7" s="51"/>
      <c r="AK7" s="52" t="s">
        <v>73</v>
      </c>
      <c r="AL7" s="5"/>
      <c r="AM7" s="5"/>
      <c r="AN7" s="5"/>
      <c r="AO7" s="3"/>
      <c r="AP7" s="46"/>
      <c r="AQ7" s="43"/>
      <c r="AR7" s="43" t="s">
        <v>204</v>
      </c>
      <c r="AS7" s="53" t="s">
        <v>85</v>
      </c>
      <c r="AT7" s="45" t="s">
        <v>190</v>
      </c>
      <c r="AU7" s="3" t="s">
        <v>205</v>
      </c>
      <c r="AV7" s="3" t="s">
        <v>206</v>
      </c>
      <c r="AW7" s="3"/>
      <c r="AX7" s="3"/>
      <c r="AY7" s="3"/>
      <c r="AZ7" s="46"/>
    </row>
    <row r="8" spans="1:52" ht="35.25" customHeight="1" x14ac:dyDescent="0.35">
      <c r="A8" s="60">
        <v>6</v>
      </c>
      <c r="B8" s="42">
        <v>40610</v>
      </c>
      <c r="C8" s="1" t="s">
        <v>92</v>
      </c>
      <c r="D8" s="6" t="s">
        <v>93</v>
      </c>
      <c r="E8" s="1" t="s">
        <v>207</v>
      </c>
      <c r="F8" s="44" t="s">
        <v>208</v>
      </c>
      <c r="G8" s="45" t="s">
        <v>194</v>
      </c>
      <c r="H8" s="2" t="s">
        <v>111</v>
      </c>
      <c r="I8" s="3" t="s">
        <v>209</v>
      </c>
      <c r="J8" s="3" t="s">
        <v>210</v>
      </c>
      <c r="K8" s="47" t="s">
        <v>211</v>
      </c>
      <c r="L8" s="48" t="s">
        <v>63</v>
      </c>
      <c r="M8" s="1" t="s">
        <v>212</v>
      </c>
      <c r="N8" s="2" t="s">
        <v>79</v>
      </c>
      <c r="O8" s="1"/>
      <c r="P8" s="2" t="s">
        <v>80</v>
      </c>
      <c r="Q8" s="1" t="s">
        <v>213</v>
      </c>
      <c r="R8" s="1"/>
      <c r="S8" s="1" t="s">
        <v>67</v>
      </c>
      <c r="T8" s="49" t="s">
        <v>67</v>
      </c>
      <c r="U8" s="45">
        <v>15</v>
      </c>
      <c r="V8" s="3" t="s">
        <v>214</v>
      </c>
      <c r="W8" s="3">
        <v>140</v>
      </c>
      <c r="X8" s="3"/>
      <c r="Y8" s="3" t="s">
        <v>69</v>
      </c>
      <c r="Z8" s="3"/>
      <c r="AA8" s="2" t="s">
        <v>95</v>
      </c>
      <c r="AB8" s="3" t="s">
        <v>159</v>
      </c>
      <c r="AC8" s="3"/>
      <c r="AD8" s="46" t="s">
        <v>215</v>
      </c>
      <c r="AE8" s="50" t="s">
        <v>83</v>
      </c>
      <c r="AF8" s="1" t="s">
        <v>201</v>
      </c>
      <c r="AG8" s="4" t="s">
        <v>216</v>
      </c>
      <c r="AH8" s="4" t="s">
        <v>217</v>
      </c>
      <c r="AI8" s="4" t="s">
        <v>218</v>
      </c>
      <c r="AJ8" s="51"/>
      <c r="AK8" s="52" t="s">
        <v>73</v>
      </c>
      <c r="AL8" s="5"/>
      <c r="AM8" s="5"/>
      <c r="AN8" s="5"/>
      <c r="AO8" s="3" t="s">
        <v>219</v>
      </c>
      <c r="AP8" s="46"/>
      <c r="AQ8" s="43"/>
      <c r="AR8" s="43" t="s">
        <v>220</v>
      </c>
      <c r="AS8" s="53" t="s">
        <v>85</v>
      </c>
      <c r="AT8" s="45" t="s">
        <v>190</v>
      </c>
      <c r="AU8" s="3" t="s">
        <v>221</v>
      </c>
      <c r="AV8" s="3"/>
      <c r="AW8" s="3"/>
      <c r="AX8" s="3"/>
      <c r="AY8" s="3"/>
      <c r="AZ8" s="46"/>
    </row>
    <row r="9" spans="1:52" ht="35.25" customHeight="1" x14ac:dyDescent="0.35">
      <c r="A9" s="60">
        <v>7</v>
      </c>
      <c r="B9" s="42">
        <v>40617</v>
      </c>
      <c r="C9" s="1" t="s">
        <v>92</v>
      </c>
      <c r="D9" s="6" t="s">
        <v>93</v>
      </c>
      <c r="E9" s="1" t="s">
        <v>222</v>
      </c>
      <c r="F9" s="44" t="s">
        <v>223</v>
      </c>
      <c r="G9" s="45" t="s">
        <v>224</v>
      </c>
      <c r="H9" s="2" t="s">
        <v>111</v>
      </c>
      <c r="I9" s="3" t="s">
        <v>225</v>
      </c>
      <c r="J9" s="3" t="s">
        <v>226</v>
      </c>
      <c r="K9" s="47" t="s">
        <v>227</v>
      </c>
      <c r="L9" s="48" t="s">
        <v>97</v>
      </c>
      <c r="M9" s="1" t="s">
        <v>228</v>
      </c>
      <c r="N9" s="2" t="s">
        <v>79</v>
      </c>
      <c r="O9" s="1"/>
      <c r="P9" s="2" t="s">
        <v>80</v>
      </c>
      <c r="Q9" s="1" t="s">
        <v>229</v>
      </c>
      <c r="R9" s="1"/>
      <c r="S9" s="1" t="s">
        <v>67</v>
      </c>
      <c r="T9" s="49" t="s">
        <v>67</v>
      </c>
      <c r="U9" s="45" t="s">
        <v>68</v>
      </c>
      <c r="V9" s="3"/>
      <c r="W9" s="3">
        <v>14</v>
      </c>
      <c r="X9" s="3" t="s">
        <v>230</v>
      </c>
      <c r="Y9" s="3">
        <v>18</v>
      </c>
      <c r="Z9" s="3" t="s">
        <v>231</v>
      </c>
      <c r="AA9" s="2" t="s">
        <v>122</v>
      </c>
      <c r="AB9" s="3" t="s">
        <v>159</v>
      </c>
      <c r="AC9" s="3"/>
      <c r="AD9" s="46" t="s">
        <v>232</v>
      </c>
      <c r="AE9" s="50" t="s">
        <v>83</v>
      </c>
      <c r="AF9" s="1" t="s">
        <v>201</v>
      </c>
      <c r="AG9" s="4" t="s">
        <v>233</v>
      </c>
      <c r="AH9" s="4" t="s">
        <v>234</v>
      </c>
      <c r="AI9" s="4" t="s">
        <v>235</v>
      </c>
      <c r="AJ9" s="51" t="s">
        <v>236</v>
      </c>
      <c r="AK9" s="52" t="s">
        <v>73</v>
      </c>
      <c r="AL9" s="5"/>
      <c r="AM9" s="5"/>
      <c r="AN9" s="5"/>
      <c r="AO9" s="3"/>
      <c r="AP9" s="46" t="s">
        <v>237</v>
      </c>
      <c r="AQ9" s="43" t="s">
        <v>238</v>
      </c>
      <c r="AR9" s="43" t="s">
        <v>239</v>
      </c>
      <c r="AS9" s="53" t="s">
        <v>85</v>
      </c>
      <c r="AT9" s="45" t="s">
        <v>240</v>
      </c>
      <c r="AU9" s="3" t="s">
        <v>241</v>
      </c>
      <c r="AV9" s="3" t="s">
        <v>242</v>
      </c>
      <c r="AW9" s="3"/>
      <c r="AX9" s="3"/>
      <c r="AY9" s="3"/>
      <c r="AZ9" s="46"/>
    </row>
    <row r="10" spans="1:52" ht="35.25" customHeight="1" x14ac:dyDescent="0.35">
      <c r="A10" s="60">
        <v>8</v>
      </c>
      <c r="B10" s="42">
        <v>40622</v>
      </c>
      <c r="C10" s="1" t="s">
        <v>114</v>
      </c>
      <c r="D10" s="6" t="s">
        <v>59</v>
      </c>
      <c r="E10" s="1" t="s">
        <v>243</v>
      </c>
      <c r="F10" s="44" t="s">
        <v>117</v>
      </c>
      <c r="G10" s="45" t="s">
        <v>77</v>
      </c>
      <c r="H10" s="2" t="s">
        <v>78</v>
      </c>
      <c r="I10" s="3" t="s">
        <v>244</v>
      </c>
      <c r="J10" s="3" t="s">
        <v>245</v>
      </c>
      <c r="K10" s="47" t="s">
        <v>246</v>
      </c>
      <c r="L10" s="48" t="s">
        <v>63</v>
      </c>
      <c r="M10" s="1" t="s">
        <v>247</v>
      </c>
      <c r="N10" s="2" t="s">
        <v>79</v>
      </c>
      <c r="O10" s="1" t="s">
        <v>248</v>
      </c>
      <c r="P10" s="2" t="s">
        <v>88</v>
      </c>
      <c r="Q10" s="1" t="s">
        <v>249</v>
      </c>
      <c r="R10" s="1"/>
      <c r="S10" s="1" t="s">
        <v>67</v>
      </c>
      <c r="T10" s="49" t="s">
        <v>67</v>
      </c>
      <c r="U10" s="45" t="s">
        <v>68</v>
      </c>
      <c r="V10" s="3"/>
      <c r="W10" s="3">
        <v>1</v>
      </c>
      <c r="X10" s="3" t="s">
        <v>250</v>
      </c>
      <c r="Y10" s="3" t="s">
        <v>69</v>
      </c>
      <c r="Z10" s="3"/>
      <c r="AA10" s="2" t="s">
        <v>70</v>
      </c>
      <c r="AB10" s="3" t="s">
        <v>159</v>
      </c>
      <c r="AC10" s="3"/>
      <c r="AD10" s="46" t="s">
        <v>251</v>
      </c>
      <c r="AE10" s="50" t="s">
        <v>106</v>
      </c>
      <c r="AF10" s="1" t="s">
        <v>201</v>
      </c>
      <c r="AG10" s="4" t="s">
        <v>84</v>
      </c>
      <c r="AH10" s="4" t="s">
        <v>252</v>
      </c>
      <c r="AI10" s="4"/>
      <c r="AJ10" s="51" t="s">
        <v>253</v>
      </c>
      <c r="AK10" s="52" t="s">
        <v>254</v>
      </c>
      <c r="AL10" s="5" t="s">
        <v>108</v>
      </c>
      <c r="AM10" s="5"/>
      <c r="AN10" s="5"/>
      <c r="AO10" s="3"/>
      <c r="AP10" s="46"/>
      <c r="AQ10" s="43"/>
      <c r="AR10" s="43" t="s">
        <v>255</v>
      </c>
      <c r="AS10" s="53" t="s">
        <v>74</v>
      </c>
      <c r="AT10" s="45" t="s">
        <v>256</v>
      </c>
      <c r="AU10" s="3"/>
      <c r="AV10" s="3"/>
      <c r="AW10" s="3"/>
      <c r="AX10" s="3"/>
      <c r="AY10" s="3"/>
      <c r="AZ10" s="46"/>
    </row>
    <row r="11" spans="1:52" ht="35.25" customHeight="1" x14ac:dyDescent="0.35">
      <c r="A11" s="60">
        <v>9</v>
      </c>
      <c r="B11" s="42">
        <v>40625</v>
      </c>
      <c r="C11" s="1" t="s">
        <v>89</v>
      </c>
      <c r="D11" s="6" t="s">
        <v>76</v>
      </c>
      <c r="E11" s="1" t="s">
        <v>90</v>
      </c>
      <c r="F11" s="44" t="s">
        <v>117</v>
      </c>
      <c r="G11" s="45" t="s">
        <v>257</v>
      </c>
      <c r="H11" s="2" t="s">
        <v>111</v>
      </c>
      <c r="I11" s="3" t="s">
        <v>258</v>
      </c>
      <c r="J11" s="3" t="s">
        <v>259</v>
      </c>
      <c r="K11" s="47" t="s">
        <v>260</v>
      </c>
      <c r="L11" s="48" t="s">
        <v>63</v>
      </c>
      <c r="M11" s="1" t="s">
        <v>261</v>
      </c>
      <c r="N11" s="2" t="s">
        <v>79</v>
      </c>
      <c r="O11" s="1"/>
      <c r="P11" s="2" t="s">
        <v>80</v>
      </c>
      <c r="Q11" s="1" t="s">
        <v>262</v>
      </c>
      <c r="R11" s="1"/>
      <c r="S11" s="1" t="s">
        <v>67</v>
      </c>
      <c r="T11" s="49" t="s">
        <v>67</v>
      </c>
      <c r="U11" s="45" t="s">
        <v>68</v>
      </c>
      <c r="V11" s="3"/>
      <c r="W11" s="3">
        <v>1</v>
      </c>
      <c r="X11" s="3" t="s">
        <v>262</v>
      </c>
      <c r="Y11" s="3" t="s">
        <v>69</v>
      </c>
      <c r="Z11" s="3"/>
      <c r="AA11" s="2" t="s">
        <v>70</v>
      </c>
      <c r="AB11" s="3" t="s">
        <v>159</v>
      </c>
      <c r="AC11" s="3"/>
      <c r="AD11" s="46" t="s">
        <v>263</v>
      </c>
      <c r="AE11" s="50" t="s">
        <v>187</v>
      </c>
      <c r="AF11" s="1" t="s">
        <v>201</v>
      </c>
      <c r="AG11" s="4" t="s">
        <v>72</v>
      </c>
      <c r="AH11" s="4"/>
      <c r="AI11" s="4"/>
      <c r="AJ11" s="51"/>
      <c r="AK11" s="52" t="s">
        <v>84</v>
      </c>
      <c r="AL11" s="5" t="s">
        <v>108</v>
      </c>
      <c r="AM11" s="5"/>
      <c r="AN11" s="5" t="s">
        <v>264</v>
      </c>
      <c r="AO11" s="3"/>
      <c r="AP11" s="46"/>
      <c r="AQ11" s="43"/>
      <c r="AR11" s="43" t="s">
        <v>265</v>
      </c>
      <c r="AS11" s="53" t="s">
        <v>74</v>
      </c>
      <c r="AT11" s="45" t="s">
        <v>256</v>
      </c>
      <c r="AU11" s="3"/>
      <c r="AV11" s="3"/>
      <c r="AW11" s="3"/>
      <c r="AX11" s="3"/>
      <c r="AY11" s="3"/>
      <c r="AZ11" s="46"/>
    </row>
    <row r="12" spans="1:52" ht="35.25" customHeight="1" x14ac:dyDescent="0.35">
      <c r="A12" s="60">
        <v>10</v>
      </c>
      <c r="B12" s="42">
        <v>40625</v>
      </c>
      <c r="C12" s="1" t="s">
        <v>58</v>
      </c>
      <c r="D12" s="6" t="s">
        <v>59</v>
      </c>
      <c r="E12" s="1" t="s">
        <v>91</v>
      </c>
      <c r="F12" s="44" t="s">
        <v>266</v>
      </c>
      <c r="G12" s="45" t="s">
        <v>147</v>
      </c>
      <c r="H12" s="2" t="s">
        <v>147</v>
      </c>
      <c r="I12" s="3" t="s">
        <v>267</v>
      </c>
      <c r="J12" s="3" t="s">
        <v>268</v>
      </c>
      <c r="K12" s="47" t="s">
        <v>269</v>
      </c>
      <c r="L12" s="48" t="s">
        <v>97</v>
      </c>
      <c r="M12" s="1" t="s">
        <v>270</v>
      </c>
      <c r="N12" s="2" t="s">
        <v>79</v>
      </c>
      <c r="O12" s="1"/>
      <c r="P12" s="2" t="s">
        <v>80</v>
      </c>
      <c r="Q12" s="1" t="s">
        <v>271</v>
      </c>
      <c r="R12" s="1"/>
      <c r="S12" s="1" t="s">
        <v>67</v>
      </c>
      <c r="T12" s="49" t="s">
        <v>67</v>
      </c>
      <c r="U12" s="45" t="s">
        <v>68</v>
      </c>
      <c r="V12" s="3"/>
      <c r="W12" s="3" t="s">
        <v>81</v>
      </c>
      <c r="X12" s="3"/>
      <c r="Y12" s="3" t="s">
        <v>69</v>
      </c>
      <c r="Z12" s="3"/>
      <c r="AA12" s="2" t="s">
        <v>82</v>
      </c>
      <c r="AB12" s="3" t="s">
        <v>159</v>
      </c>
      <c r="AC12" s="3"/>
      <c r="AD12" s="46"/>
      <c r="AE12" s="50" t="s">
        <v>187</v>
      </c>
      <c r="AF12" s="1" t="s">
        <v>201</v>
      </c>
      <c r="AG12" s="4" t="s">
        <v>72</v>
      </c>
      <c r="AH12" s="4"/>
      <c r="AI12" s="4"/>
      <c r="AJ12" s="51"/>
      <c r="AK12" s="52" t="s">
        <v>272</v>
      </c>
      <c r="AL12" s="5" t="s">
        <v>108</v>
      </c>
      <c r="AM12" s="5"/>
      <c r="AN12" s="5" t="s">
        <v>273</v>
      </c>
      <c r="AO12" s="3"/>
      <c r="AP12" s="46"/>
      <c r="AQ12" s="43"/>
      <c r="AR12" s="43" t="s">
        <v>274</v>
      </c>
      <c r="AS12" s="53" t="s">
        <v>74</v>
      </c>
      <c r="AT12" s="45" t="s">
        <v>256</v>
      </c>
      <c r="AU12" s="3"/>
      <c r="AV12" s="3"/>
      <c r="AW12" s="3"/>
      <c r="AX12" s="3"/>
      <c r="AY12" s="3"/>
      <c r="AZ12" s="46"/>
    </row>
    <row r="13" spans="1:52" ht="35.25" customHeight="1" x14ac:dyDescent="0.35">
      <c r="A13" s="60">
        <v>11</v>
      </c>
      <c r="B13" s="42">
        <v>40629</v>
      </c>
      <c r="C13" s="1" t="s">
        <v>112</v>
      </c>
      <c r="D13" s="6" t="s">
        <v>93</v>
      </c>
      <c r="E13" s="1" t="s">
        <v>275</v>
      </c>
      <c r="F13" s="44" t="s">
        <v>276</v>
      </c>
      <c r="G13" s="45" t="s">
        <v>257</v>
      </c>
      <c r="H13" s="2" t="s">
        <v>111</v>
      </c>
      <c r="I13" s="3" t="s">
        <v>277</v>
      </c>
      <c r="J13" s="3" t="s">
        <v>278</v>
      </c>
      <c r="K13" s="47" t="s">
        <v>279</v>
      </c>
      <c r="L13" s="48" t="s">
        <v>97</v>
      </c>
      <c r="M13" s="1" t="s">
        <v>280</v>
      </c>
      <c r="N13" s="2" t="s">
        <v>79</v>
      </c>
      <c r="O13" s="1"/>
      <c r="P13" s="2" t="s">
        <v>80</v>
      </c>
      <c r="Q13" s="1" t="s">
        <v>281</v>
      </c>
      <c r="R13" s="1"/>
      <c r="S13" s="1" t="s">
        <v>67</v>
      </c>
      <c r="T13" s="49" t="s">
        <v>67</v>
      </c>
      <c r="U13" s="45" t="s">
        <v>68</v>
      </c>
      <c r="V13" s="3"/>
      <c r="W13" s="3" t="s">
        <v>81</v>
      </c>
      <c r="X13" s="3"/>
      <c r="Y13" s="3" t="s">
        <v>69</v>
      </c>
      <c r="Z13" s="3"/>
      <c r="AA13" s="2" t="s">
        <v>82</v>
      </c>
      <c r="AB13" s="3" t="s">
        <v>159</v>
      </c>
      <c r="AC13" s="3"/>
      <c r="AD13" s="46"/>
      <c r="AE13" s="50" t="s">
        <v>187</v>
      </c>
      <c r="AF13" s="1" t="s">
        <v>201</v>
      </c>
      <c r="AG13" s="4" t="s">
        <v>72</v>
      </c>
      <c r="AH13" s="4"/>
      <c r="AI13" s="4"/>
      <c r="AJ13" s="51"/>
      <c r="AK13" s="52" t="s">
        <v>84</v>
      </c>
      <c r="AL13" s="5" t="s">
        <v>108</v>
      </c>
      <c r="AM13" s="5"/>
      <c r="AN13" s="5" t="s">
        <v>282</v>
      </c>
      <c r="AO13" s="3"/>
      <c r="AP13" s="46"/>
      <c r="AQ13" s="43"/>
      <c r="AR13" s="43"/>
      <c r="AS13" s="53" t="s">
        <v>283</v>
      </c>
      <c r="AT13" s="45" t="s">
        <v>190</v>
      </c>
      <c r="AU13" s="3"/>
      <c r="AV13" s="3"/>
      <c r="AW13" s="3"/>
      <c r="AX13" s="3"/>
      <c r="AY13" s="3"/>
      <c r="AZ13" s="46"/>
    </row>
    <row r="14" spans="1:52" ht="35.25" customHeight="1" x14ac:dyDescent="0.35">
      <c r="A14" s="60">
        <v>12</v>
      </c>
      <c r="B14" s="42">
        <v>40637</v>
      </c>
      <c r="C14" s="1" t="s">
        <v>58</v>
      </c>
      <c r="D14" s="6" t="s">
        <v>59</v>
      </c>
      <c r="E14" s="1" t="s">
        <v>60</v>
      </c>
      <c r="F14" s="44" t="s">
        <v>284</v>
      </c>
      <c r="G14" s="45" t="s">
        <v>194</v>
      </c>
      <c r="H14" s="2" t="s">
        <v>111</v>
      </c>
      <c r="I14" s="3" t="s">
        <v>285</v>
      </c>
      <c r="J14" s="3" t="s">
        <v>286</v>
      </c>
      <c r="K14" s="47" t="s">
        <v>287</v>
      </c>
      <c r="L14" s="48" t="s">
        <v>97</v>
      </c>
      <c r="M14" s="1" t="s">
        <v>288</v>
      </c>
      <c r="N14" s="2" t="s">
        <v>79</v>
      </c>
      <c r="O14" s="1" t="s">
        <v>120</v>
      </c>
      <c r="P14" s="2" t="s">
        <v>121</v>
      </c>
      <c r="Q14" s="1" t="s">
        <v>289</v>
      </c>
      <c r="R14" s="1" t="s">
        <v>120</v>
      </c>
      <c r="S14" s="1" t="s">
        <v>67</v>
      </c>
      <c r="T14" s="49" t="s">
        <v>67</v>
      </c>
      <c r="U14" s="45" t="s">
        <v>68</v>
      </c>
      <c r="V14" s="3"/>
      <c r="W14" s="3" t="s">
        <v>81</v>
      </c>
      <c r="X14" s="3"/>
      <c r="Y14" s="3" t="s">
        <v>69</v>
      </c>
      <c r="Z14" s="3"/>
      <c r="AA14" s="2" t="s">
        <v>82</v>
      </c>
      <c r="AB14" s="3" t="s">
        <v>159</v>
      </c>
      <c r="AC14" s="3"/>
      <c r="AD14" s="46"/>
      <c r="AE14" s="50" t="s">
        <v>187</v>
      </c>
      <c r="AF14" s="1" t="s">
        <v>201</v>
      </c>
      <c r="AG14" s="4" t="s">
        <v>72</v>
      </c>
      <c r="AH14" s="4"/>
      <c r="AI14" s="4"/>
      <c r="AJ14" s="51"/>
      <c r="AK14" s="52" t="s">
        <v>290</v>
      </c>
      <c r="AL14" s="5" t="s">
        <v>108</v>
      </c>
      <c r="AM14" s="5"/>
      <c r="AN14" s="5" t="s">
        <v>291</v>
      </c>
      <c r="AO14" s="3"/>
      <c r="AP14" s="46"/>
      <c r="AQ14" s="43"/>
      <c r="AR14" s="43" t="s">
        <v>292</v>
      </c>
      <c r="AS14" s="53" t="s">
        <v>74</v>
      </c>
      <c r="AT14" s="45" t="s">
        <v>256</v>
      </c>
      <c r="AU14" s="3"/>
      <c r="AV14" s="3"/>
      <c r="AW14" s="3"/>
      <c r="AX14" s="3"/>
      <c r="AY14" s="3"/>
      <c r="AZ14" s="46"/>
    </row>
    <row r="15" spans="1:52" ht="35.25" customHeight="1" x14ac:dyDescent="0.35">
      <c r="A15" s="60">
        <v>13</v>
      </c>
      <c r="B15" s="42">
        <v>40643</v>
      </c>
      <c r="C15" s="1" t="s">
        <v>112</v>
      </c>
      <c r="D15" s="6" t="s">
        <v>93</v>
      </c>
      <c r="E15" s="1" t="s">
        <v>137</v>
      </c>
      <c r="F15" s="44" t="s">
        <v>138</v>
      </c>
      <c r="G15" s="45" t="s">
        <v>194</v>
      </c>
      <c r="H15" s="2" t="s">
        <v>111</v>
      </c>
      <c r="I15" s="3" t="s">
        <v>293</v>
      </c>
      <c r="J15" s="3" t="s">
        <v>294</v>
      </c>
      <c r="K15" s="47" t="s">
        <v>295</v>
      </c>
      <c r="L15" s="48" t="s">
        <v>63</v>
      </c>
      <c r="M15" s="1" t="s">
        <v>296</v>
      </c>
      <c r="N15" s="2" t="s">
        <v>79</v>
      </c>
      <c r="O15" s="1"/>
      <c r="P15" s="2" t="s">
        <v>80</v>
      </c>
      <c r="Q15" s="1" t="s">
        <v>297</v>
      </c>
      <c r="R15" s="1"/>
      <c r="S15" s="1" t="s">
        <v>67</v>
      </c>
      <c r="T15" s="49" t="s">
        <v>67</v>
      </c>
      <c r="U15" s="45" t="s">
        <v>68</v>
      </c>
      <c r="V15" s="3"/>
      <c r="W15" s="3">
        <v>1</v>
      </c>
      <c r="X15" s="3"/>
      <c r="Y15" s="3" t="s">
        <v>69</v>
      </c>
      <c r="Z15" s="3"/>
      <c r="AA15" s="2" t="s">
        <v>70</v>
      </c>
      <c r="AB15" s="3" t="s">
        <v>159</v>
      </c>
      <c r="AC15" s="3"/>
      <c r="AD15" s="46" t="s">
        <v>298</v>
      </c>
      <c r="AE15" s="50" t="s">
        <v>71</v>
      </c>
      <c r="AF15" s="1"/>
      <c r="AG15" s="4" t="s">
        <v>72</v>
      </c>
      <c r="AH15" s="4"/>
      <c r="AI15" s="4"/>
      <c r="AJ15" s="51"/>
      <c r="AK15" s="52" t="s">
        <v>73</v>
      </c>
      <c r="AL15" s="5"/>
      <c r="AM15" s="5"/>
      <c r="AN15" s="5"/>
      <c r="AO15" s="3"/>
      <c r="AP15" s="46"/>
      <c r="AQ15" s="43"/>
      <c r="AR15" s="43" t="s">
        <v>299</v>
      </c>
      <c r="AS15" s="53" t="s">
        <v>101</v>
      </c>
      <c r="AT15" s="45" t="s">
        <v>190</v>
      </c>
      <c r="AU15" s="3" t="s">
        <v>300</v>
      </c>
      <c r="AV15" s="3"/>
      <c r="AW15" s="3"/>
      <c r="AX15" s="3"/>
      <c r="AY15" s="3"/>
      <c r="AZ15" s="46"/>
    </row>
    <row r="16" spans="1:52" ht="35.25" customHeight="1" x14ac:dyDescent="0.35">
      <c r="A16" s="60">
        <v>14</v>
      </c>
      <c r="B16" s="42">
        <v>40652</v>
      </c>
      <c r="C16" s="1" t="s">
        <v>58</v>
      </c>
      <c r="D16" s="6" t="s">
        <v>59</v>
      </c>
      <c r="E16" s="1" t="s">
        <v>125</v>
      </c>
      <c r="F16" s="44" t="s">
        <v>301</v>
      </c>
      <c r="G16" s="45" t="s">
        <v>194</v>
      </c>
      <c r="H16" s="2" t="s">
        <v>111</v>
      </c>
      <c r="I16" s="3" t="s">
        <v>302</v>
      </c>
      <c r="J16" s="3" t="s">
        <v>303</v>
      </c>
      <c r="K16" s="47" t="s">
        <v>304</v>
      </c>
      <c r="L16" s="48" t="s">
        <v>63</v>
      </c>
      <c r="M16" s="1" t="s">
        <v>305</v>
      </c>
      <c r="N16" s="2" t="s">
        <v>79</v>
      </c>
      <c r="O16" s="1"/>
      <c r="P16" s="2" t="s">
        <v>80</v>
      </c>
      <c r="Q16" s="1" t="s">
        <v>306</v>
      </c>
      <c r="R16" s="1"/>
      <c r="S16" s="1" t="s">
        <v>123</v>
      </c>
      <c r="T16" s="49" t="s">
        <v>123</v>
      </c>
      <c r="U16" s="45">
        <v>2</v>
      </c>
      <c r="V16" s="3"/>
      <c r="W16" s="3">
        <v>8</v>
      </c>
      <c r="X16" s="3" t="s">
        <v>307</v>
      </c>
      <c r="Y16" s="3">
        <v>20</v>
      </c>
      <c r="Z16" s="3" t="s">
        <v>308</v>
      </c>
      <c r="AA16" s="2" t="s">
        <v>99</v>
      </c>
      <c r="AB16" s="3" t="s">
        <v>159</v>
      </c>
      <c r="AC16" s="3"/>
      <c r="AD16" s="46" t="s">
        <v>309</v>
      </c>
      <c r="AE16" s="50" t="s">
        <v>83</v>
      </c>
      <c r="AF16" s="1" t="s">
        <v>201</v>
      </c>
      <c r="AG16" s="4" t="s">
        <v>310</v>
      </c>
      <c r="AH16" s="4" t="s">
        <v>234</v>
      </c>
      <c r="AI16" s="4"/>
      <c r="AJ16" s="51" t="s">
        <v>311</v>
      </c>
      <c r="AK16" s="52" t="s">
        <v>73</v>
      </c>
      <c r="AL16" s="5"/>
      <c r="AM16" s="5"/>
      <c r="AN16" s="5"/>
      <c r="AO16" s="3" t="s">
        <v>312</v>
      </c>
      <c r="AP16" s="46"/>
      <c r="AQ16" s="43" t="s">
        <v>313</v>
      </c>
      <c r="AR16" s="43" t="s">
        <v>314</v>
      </c>
      <c r="AS16" s="53" t="s">
        <v>85</v>
      </c>
      <c r="AT16" s="45" t="s">
        <v>315</v>
      </c>
      <c r="AU16" s="3" t="s">
        <v>316</v>
      </c>
      <c r="AV16" s="3" t="s">
        <v>190</v>
      </c>
      <c r="AW16" s="3"/>
      <c r="AX16" s="3"/>
      <c r="AY16" s="3"/>
      <c r="AZ16" s="46"/>
    </row>
    <row r="17" spans="1:52" ht="35.25" customHeight="1" x14ac:dyDescent="0.35">
      <c r="A17" s="60">
        <v>15</v>
      </c>
      <c r="B17" s="42">
        <v>40661</v>
      </c>
      <c r="C17" s="1" t="s">
        <v>92</v>
      </c>
      <c r="D17" s="6" t="s">
        <v>93</v>
      </c>
      <c r="E17" s="1" t="s">
        <v>317</v>
      </c>
      <c r="F17" s="44" t="s">
        <v>117</v>
      </c>
      <c r="G17" s="45" t="s">
        <v>147</v>
      </c>
      <c r="H17" s="2" t="s">
        <v>147</v>
      </c>
      <c r="I17" s="3" t="s">
        <v>318</v>
      </c>
      <c r="J17" s="3" t="s">
        <v>319</v>
      </c>
      <c r="K17" s="47" t="s">
        <v>320</v>
      </c>
      <c r="L17" s="48" t="s">
        <v>63</v>
      </c>
      <c r="M17" s="1" t="s">
        <v>321</v>
      </c>
      <c r="N17" s="2" t="s">
        <v>79</v>
      </c>
      <c r="O17" s="1"/>
      <c r="P17" s="2" t="s">
        <v>80</v>
      </c>
      <c r="Q17" s="1" t="s">
        <v>322</v>
      </c>
      <c r="R17" s="1"/>
      <c r="S17" s="1" t="s">
        <v>67</v>
      </c>
      <c r="T17" s="49" t="s">
        <v>67</v>
      </c>
      <c r="U17" s="45" t="s">
        <v>68</v>
      </c>
      <c r="V17" s="3"/>
      <c r="W17" s="3" t="s">
        <v>81</v>
      </c>
      <c r="X17" s="3"/>
      <c r="Y17" s="3" t="s">
        <v>69</v>
      </c>
      <c r="Z17" s="3"/>
      <c r="AA17" s="2" t="s">
        <v>82</v>
      </c>
      <c r="AB17" s="3" t="s">
        <v>159</v>
      </c>
      <c r="AC17" s="3"/>
      <c r="AD17" s="46"/>
      <c r="AE17" s="50" t="s">
        <v>187</v>
      </c>
      <c r="AF17" s="1" t="s">
        <v>201</v>
      </c>
      <c r="AG17" s="4" t="s">
        <v>72</v>
      </c>
      <c r="AH17" s="4"/>
      <c r="AI17" s="4"/>
      <c r="AJ17" s="51"/>
      <c r="AK17" s="52" t="s">
        <v>323</v>
      </c>
      <c r="AL17" s="5" t="s">
        <v>108</v>
      </c>
      <c r="AM17" s="5"/>
      <c r="AN17" s="5" t="s">
        <v>324</v>
      </c>
      <c r="AO17" s="3"/>
      <c r="AP17" s="46"/>
      <c r="AQ17" s="43"/>
      <c r="AR17" s="43" t="s">
        <v>325</v>
      </c>
      <c r="AS17" s="53" t="s">
        <v>74</v>
      </c>
      <c r="AT17" s="45" t="s">
        <v>256</v>
      </c>
      <c r="AU17" s="3"/>
      <c r="AV17" s="3"/>
      <c r="AW17" s="3"/>
      <c r="AX17" s="3"/>
      <c r="AY17" s="3"/>
      <c r="AZ17" s="46"/>
    </row>
    <row r="18" spans="1:52" ht="35.25" customHeight="1" x14ac:dyDescent="0.35">
      <c r="A18" s="60">
        <v>16</v>
      </c>
      <c r="B18" s="42">
        <v>40670</v>
      </c>
      <c r="C18" s="1" t="s">
        <v>112</v>
      </c>
      <c r="D18" s="6" t="s">
        <v>93</v>
      </c>
      <c r="E18" s="1" t="s">
        <v>326</v>
      </c>
      <c r="F18" s="44" t="s">
        <v>327</v>
      </c>
      <c r="G18" s="45" t="s">
        <v>194</v>
      </c>
      <c r="H18" s="2" t="s">
        <v>111</v>
      </c>
      <c r="I18" s="3" t="s">
        <v>328</v>
      </c>
      <c r="J18" s="3" t="s">
        <v>329</v>
      </c>
      <c r="K18" s="47" t="s">
        <v>330</v>
      </c>
      <c r="L18" s="48" t="s">
        <v>97</v>
      </c>
      <c r="M18" s="1" t="s">
        <v>331</v>
      </c>
      <c r="N18" s="2" t="s">
        <v>79</v>
      </c>
      <c r="O18" s="1" t="s">
        <v>332</v>
      </c>
      <c r="P18" s="2" t="s">
        <v>66</v>
      </c>
      <c r="Q18" s="1" t="s">
        <v>333</v>
      </c>
      <c r="R18" s="1" t="s">
        <v>332</v>
      </c>
      <c r="S18" s="1" t="s">
        <v>67</v>
      </c>
      <c r="T18" s="49" t="s">
        <v>67</v>
      </c>
      <c r="U18" s="45">
        <v>13</v>
      </c>
      <c r="V18" s="3" t="s">
        <v>334</v>
      </c>
      <c r="W18" s="3">
        <v>280</v>
      </c>
      <c r="X18" s="3"/>
      <c r="Y18" s="3">
        <v>48</v>
      </c>
      <c r="Z18" s="3" t="s">
        <v>335</v>
      </c>
      <c r="AA18" s="2" t="s">
        <v>99</v>
      </c>
      <c r="AB18" s="3" t="s">
        <v>159</v>
      </c>
      <c r="AC18" s="3"/>
      <c r="AD18" s="46" t="s">
        <v>336</v>
      </c>
      <c r="AE18" s="50" t="s">
        <v>83</v>
      </c>
      <c r="AF18" s="1" t="s">
        <v>201</v>
      </c>
      <c r="AG18" s="4" t="s">
        <v>310</v>
      </c>
      <c r="AH18" s="4" t="s">
        <v>234</v>
      </c>
      <c r="AI18" s="4" t="s">
        <v>107</v>
      </c>
      <c r="AJ18" s="51" t="s">
        <v>337</v>
      </c>
      <c r="AK18" s="52" t="s">
        <v>73</v>
      </c>
      <c r="AL18" s="5"/>
      <c r="AM18" s="5"/>
      <c r="AN18" s="5"/>
      <c r="AO18" s="3" t="s">
        <v>338</v>
      </c>
      <c r="AP18" s="46" t="s">
        <v>339</v>
      </c>
      <c r="AQ18" s="43" t="s">
        <v>340</v>
      </c>
      <c r="AR18" s="43" t="s">
        <v>341</v>
      </c>
      <c r="AS18" s="53" t="s">
        <v>85</v>
      </c>
      <c r="AT18" s="45" t="s">
        <v>342</v>
      </c>
      <c r="AU18" s="3" t="s">
        <v>343</v>
      </c>
      <c r="AV18" s="3" t="s">
        <v>344</v>
      </c>
      <c r="AW18" s="3"/>
      <c r="AX18" s="3"/>
      <c r="AY18" s="3"/>
      <c r="AZ18" s="46"/>
    </row>
    <row r="19" spans="1:52" ht="35.25" customHeight="1" x14ac:dyDescent="0.35">
      <c r="A19" s="60">
        <v>17</v>
      </c>
      <c r="B19" s="42" t="s">
        <v>345</v>
      </c>
      <c r="C19" s="1" t="s">
        <v>92</v>
      </c>
      <c r="D19" s="6" t="s">
        <v>93</v>
      </c>
      <c r="E19" s="1" t="s">
        <v>126</v>
      </c>
      <c r="F19" s="44" t="s">
        <v>346</v>
      </c>
      <c r="G19" s="45" t="s">
        <v>194</v>
      </c>
      <c r="H19" s="2" t="s">
        <v>111</v>
      </c>
      <c r="I19" s="3" t="s">
        <v>347</v>
      </c>
      <c r="J19" s="3" t="s">
        <v>348</v>
      </c>
      <c r="K19" s="47" t="s">
        <v>349</v>
      </c>
      <c r="L19" s="48" t="s">
        <v>97</v>
      </c>
      <c r="M19" s="1" t="s">
        <v>350</v>
      </c>
      <c r="N19" s="2" t="s">
        <v>79</v>
      </c>
      <c r="O19" s="1"/>
      <c r="P19" s="2" t="s">
        <v>80</v>
      </c>
      <c r="Q19" s="1" t="s">
        <v>351</v>
      </c>
      <c r="R19" s="1"/>
      <c r="S19" s="1" t="s">
        <v>67</v>
      </c>
      <c r="T19" s="49" t="s">
        <v>67</v>
      </c>
      <c r="U19" s="45" t="s">
        <v>68</v>
      </c>
      <c r="V19" s="3"/>
      <c r="W19" s="3" t="s">
        <v>81</v>
      </c>
      <c r="X19" s="3"/>
      <c r="Y19" s="3" t="s">
        <v>69</v>
      </c>
      <c r="Z19" s="3"/>
      <c r="AA19" s="2" t="s">
        <v>82</v>
      </c>
      <c r="AB19" s="3" t="s">
        <v>159</v>
      </c>
      <c r="AC19" s="3"/>
      <c r="AD19" s="46"/>
      <c r="AE19" s="50" t="s">
        <v>71</v>
      </c>
      <c r="AF19" s="1"/>
      <c r="AG19" s="4" t="s">
        <v>72</v>
      </c>
      <c r="AH19" s="4"/>
      <c r="AI19" s="4"/>
      <c r="AJ19" s="51"/>
      <c r="AK19" s="52" t="s">
        <v>73</v>
      </c>
      <c r="AL19" s="5"/>
      <c r="AM19" s="5"/>
      <c r="AN19" s="5"/>
      <c r="AO19" s="3"/>
      <c r="AP19" s="46"/>
      <c r="AQ19" s="43"/>
      <c r="AR19" s="43" t="s">
        <v>352</v>
      </c>
      <c r="AS19" s="53" t="s">
        <v>85</v>
      </c>
      <c r="AT19" s="45" t="s">
        <v>353</v>
      </c>
      <c r="AU19" s="3"/>
      <c r="AV19" s="3"/>
      <c r="AW19" s="3"/>
      <c r="AX19" s="3"/>
      <c r="AY19" s="3"/>
      <c r="AZ19" s="46"/>
    </row>
    <row r="20" spans="1:52" ht="35.25" customHeight="1" x14ac:dyDescent="0.35">
      <c r="A20" s="60">
        <v>18</v>
      </c>
      <c r="B20" s="42">
        <v>40709</v>
      </c>
      <c r="C20" s="1" t="s">
        <v>92</v>
      </c>
      <c r="D20" s="6" t="s">
        <v>93</v>
      </c>
      <c r="E20" s="1" t="s">
        <v>354</v>
      </c>
      <c r="F20" s="44" t="s">
        <v>355</v>
      </c>
      <c r="G20" s="45" t="s">
        <v>356</v>
      </c>
      <c r="H20" s="2" t="s">
        <v>111</v>
      </c>
      <c r="I20" s="3" t="s">
        <v>357</v>
      </c>
      <c r="J20" s="3" t="s">
        <v>358</v>
      </c>
      <c r="K20" s="47" t="s">
        <v>358</v>
      </c>
      <c r="L20" s="48" t="s">
        <v>63</v>
      </c>
      <c r="M20" s="1" t="s">
        <v>359</v>
      </c>
      <c r="N20" s="2" t="s">
        <v>79</v>
      </c>
      <c r="O20" s="1"/>
      <c r="P20" s="2" t="s">
        <v>80</v>
      </c>
      <c r="Q20" s="1" t="s">
        <v>360</v>
      </c>
      <c r="R20" s="1"/>
      <c r="S20" s="1" t="s">
        <v>67</v>
      </c>
      <c r="T20" s="49" t="s">
        <v>67</v>
      </c>
      <c r="U20" s="45">
        <v>1</v>
      </c>
      <c r="V20" s="3"/>
      <c r="W20" s="3">
        <v>1</v>
      </c>
      <c r="X20" s="3"/>
      <c r="Y20" s="3" t="s">
        <v>69</v>
      </c>
      <c r="Z20" s="3"/>
      <c r="AA20" s="2" t="s">
        <v>95</v>
      </c>
      <c r="AB20" s="3" t="s">
        <v>159</v>
      </c>
      <c r="AC20" s="3"/>
      <c r="AD20" s="46"/>
      <c r="AE20" s="50" t="s">
        <v>71</v>
      </c>
      <c r="AF20" s="1"/>
      <c r="AG20" s="4" t="s">
        <v>72</v>
      </c>
      <c r="AH20" s="4"/>
      <c r="AI20" s="4"/>
      <c r="AJ20" s="51"/>
      <c r="AK20" s="52" t="s">
        <v>73</v>
      </c>
      <c r="AL20" s="5"/>
      <c r="AM20" s="5"/>
      <c r="AN20" s="5"/>
      <c r="AO20" s="3"/>
      <c r="AP20" s="46"/>
      <c r="AQ20" s="43"/>
      <c r="AR20" s="43"/>
      <c r="AS20" s="53" t="s">
        <v>283</v>
      </c>
      <c r="AT20" s="45" t="s">
        <v>190</v>
      </c>
      <c r="AU20" s="3"/>
      <c r="AV20" s="3"/>
      <c r="AW20" s="3"/>
      <c r="AX20" s="3"/>
      <c r="AY20" s="3"/>
      <c r="AZ20" s="46"/>
    </row>
    <row r="21" spans="1:52" ht="35.25" customHeight="1" x14ac:dyDescent="0.35">
      <c r="A21" s="60">
        <v>19</v>
      </c>
      <c r="B21" s="42">
        <v>40718</v>
      </c>
      <c r="C21" s="1" t="s">
        <v>133</v>
      </c>
      <c r="D21" s="6" t="s">
        <v>59</v>
      </c>
      <c r="E21" s="1" t="s">
        <v>361</v>
      </c>
      <c r="F21" s="44" t="s">
        <v>362</v>
      </c>
      <c r="G21" s="45" t="s">
        <v>194</v>
      </c>
      <c r="H21" s="2" t="s">
        <v>111</v>
      </c>
      <c r="I21" s="3" t="s">
        <v>363</v>
      </c>
      <c r="J21" s="3" t="s">
        <v>364</v>
      </c>
      <c r="K21" s="47" t="s">
        <v>365</v>
      </c>
      <c r="L21" s="48" t="s">
        <v>94</v>
      </c>
      <c r="M21" s="1" t="s">
        <v>366</v>
      </c>
      <c r="N21" s="2" t="s">
        <v>79</v>
      </c>
      <c r="O21" s="1" t="s">
        <v>332</v>
      </c>
      <c r="P21" s="2" t="s">
        <v>66</v>
      </c>
      <c r="Q21" s="1" t="s">
        <v>367</v>
      </c>
      <c r="R21" s="1" t="s">
        <v>332</v>
      </c>
      <c r="S21" s="1" t="s">
        <v>67</v>
      </c>
      <c r="T21" s="49" t="s">
        <v>67</v>
      </c>
      <c r="U21" s="45">
        <v>1</v>
      </c>
      <c r="V21" s="3" t="s">
        <v>368</v>
      </c>
      <c r="W21" s="3">
        <v>6</v>
      </c>
      <c r="X21" s="3" t="s">
        <v>369</v>
      </c>
      <c r="Y21" s="3">
        <v>4</v>
      </c>
      <c r="Z21" s="3"/>
      <c r="AA21" s="2" t="s">
        <v>99</v>
      </c>
      <c r="AB21" s="3" t="s">
        <v>159</v>
      </c>
      <c r="AC21" s="3"/>
      <c r="AD21" s="46" t="s">
        <v>370</v>
      </c>
      <c r="AE21" s="50" t="s">
        <v>106</v>
      </c>
      <c r="AF21" s="1" t="s">
        <v>201</v>
      </c>
      <c r="AG21" s="4" t="s">
        <v>84</v>
      </c>
      <c r="AH21" s="4" t="s">
        <v>371</v>
      </c>
      <c r="AI21" s="4" t="s">
        <v>372</v>
      </c>
      <c r="AJ21" s="51"/>
      <c r="AK21" s="52" t="s">
        <v>254</v>
      </c>
      <c r="AL21" s="5" t="s">
        <v>108</v>
      </c>
      <c r="AM21" s="5"/>
      <c r="AN21" s="5" t="s">
        <v>373</v>
      </c>
      <c r="AO21" s="3"/>
      <c r="AP21" s="46"/>
      <c r="AQ21" s="43"/>
      <c r="AR21" s="43" t="s">
        <v>374</v>
      </c>
      <c r="AS21" s="53" t="s">
        <v>85</v>
      </c>
      <c r="AT21" s="45" t="s">
        <v>256</v>
      </c>
      <c r="AU21" s="3" t="s">
        <v>375</v>
      </c>
      <c r="AV21" s="3"/>
      <c r="AW21" s="3"/>
      <c r="AX21" s="3"/>
      <c r="AY21" s="3"/>
      <c r="AZ21" s="46"/>
    </row>
    <row r="22" spans="1:52" ht="35.25" customHeight="1" x14ac:dyDescent="0.35">
      <c r="A22" s="60">
        <v>20</v>
      </c>
      <c r="B22" s="42">
        <v>40720</v>
      </c>
      <c r="C22" s="1" t="s">
        <v>110</v>
      </c>
      <c r="D22" s="6" t="s">
        <v>76</v>
      </c>
      <c r="E22" s="1" t="s">
        <v>118</v>
      </c>
      <c r="F22" s="44" t="s">
        <v>376</v>
      </c>
      <c r="G22" s="45" t="s">
        <v>356</v>
      </c>
      <c r="H22" s="2" t="s">
        <v>111</v>
      </c>
      <c r="I22" s="3" t="s">
        <v>377</v>
      </c>
      <c r="J22" s="3" t="s">
        <v>378</v>
      </c>
      <c r="K22" s="47" t="s">
        <v>378</v>
      </c>
      <c r="L22" s="48" t="s">
        <v>63</v>
      </c>
      <c r="M22" s="1" t="s">
        <v>379</v>
      </c>
      <c r="N22" s="2" t="s">
        <v>79</v>
      </c>
      <c r="O22" s="1"/>
      <c r="P22" s="2" t="s">
        <v>80</v>
      </c>
      <c r="Q22" s="1" t="s">
        <v>380</v>
      </c>
      <c r="R22" s="1"/>
      <c r="S22" s="1" t="s">
        <v>67</v>
      </c>
      <c r="T22" s="49" t="s">
        <v>67</v>
      </c>
      <c r="U22" s="45">
        <v>2</v>
      </c>
      <c r="V22" s="3"/>
      <c r="W22" s="3">
        <v>4</v>
      </c>
      <c r="X22" s="3"/>
      <c r="Y22" s="3" t="s">
        <v>69</v>
      </c>
      <c r="Z22" s="3"/>
      <c r="AA22" s="2" t="s">
        <v>95</v>
      </c>
      <c r="AB22" s="3" t="s">
        <v>159</v>
      </c>
      <c r="AC22" s="3"/>
      <c r="AD22" s="46"/>
      <c r="AE22" s="50" t="s">
        <v>71</v>
      </c>
      <c r="AF22" s="1"/>
      <c r="AG22" s="4" t="s">
        <v>72</v>
      </c>
      <c r="AH22" s="4"/>
      <c r="AI22" s="4"/>
      <c r="AJ22" s="51"/>
      <c r="AK22" s="52" t="s">
        <v>73</v>
      </c>
      <c r="AL22" s="5"/>
      <c r="AM22" s="5"/>
      <c r="AN22" s="5"/>
      <c r="AO22" s="3"/>
      <c r="AP22" s="46"/>
      <c r="AQ22" s="43"/>
      <c r="AR22" s="43"/>
      <c r="AS22" s="53" t="s">
        <v>283</v>
      </c>
      <c r="AT22" s="45" t="s">
        <v>190</v>
      </c>
      <c r="AU22" s="3"/>
      <c r="AV22" s="3"/>
      <c r="AW22" s="3"/>
      <c r="AX22" s="3"/>
      <c r="AY22" s="3"/>
      <c r="AZ22" s="46"/>
    </row>
    <row r="23" spans="1:52" ht="35.25" customHeight="1" x14ac:dyDescent="0.35">
      <c r="A23" s="60">
        <v>21</v>
      </c>
      <c r="B23" s="42">
        <v>40724</v>
      </c>
      <c r="C23" s="1" t="s">
        <v>58</v>
      </c>
      <c r="D23" s="6" t="s">
        <v>59</v>
      </c>
      <c r="E23" s="1" t="s">
        <v>60</v>
      </c>
      <c r="F23" s="44" t="s">
        <v>381</v>
      </c>
      <c r="G23" s="45" t="s">
        <v>382</v>
      </c>
      <c r="H23" s="2" t="s">
        <v>111</v>
      </c>
      <c r="I23" s="3" t="s">
        <v>383</v>
      </c>
      <c r="J23" s="3" t="s">
        <v>384</v>
      </c>
      <c r="K23" s="47" t="s">
        <v>385</v>
      </c>
      <c r="L23" s="48" t="s">
        <v>63</v>
      </c>
      <c r="M23" s="1" t="s">
        <v>386</v>
      </c>
      <c r="N23" s="2" t="s">
        <v>79</v>
      </c>
      <c r="O23" s="1" t="s">
        <v>387</v>
      </c>
      <c r="P23" s="2" t="s">
        <v>66</v>
      </c>
      <c r="Q23" s="1" t="s">
        <v>388</v>
      </c>
      <c r="R23" s="1" t="s">
        <v>387</v>
      </c>
      <c r="S23" s="1" t="s">
        <v>67</v>
      </c>
      <c r="T23" s="49" t="s">
        <v>67</v>
      </c>
      <c r="U23" s="45" t="s">
        <v>68</v>
      </c>
      <c r="V23" s="3"/>
      <c r="W23" s="3">
        <v>7</v>
      </c>
      <c r="X23" s="3"/>
      <c r="Y23" s="3" t="s">
        <v>69</v>
      </c>
      <c r="Z23" s="3"/>
      <c r="AA23" s="2" t="s">
        <v>70</v>
      </c>
      <c r="AB23" s="3" t="s">
        <v>159</v>
      </c>
      <c r="AC23" s="3"/>
      <c r="AD23" s="46" t="s">
        <v>389</v>
      </c>
      <c r="AE23" s="50" t="s">
        <v>187</v>
      </c>
      <c r="AF23" s="1" t="s">
        <v>201</v>
      </c>
      <c r="AG23" s="4" t="s">
        <v>72</v>
      </c>
      <c r="AH23" s="4"/>
      <c r="AI23" s="4"/>
      <c r="AJ23" s="51"/>
      <c r="AK23" s="52" t="s">
        <v>390</v>
      </c>
      <c r="AL23" s="5" t="s">
        <v>108</v>
      </c>
      <c r="AM23" s="5"/>
      <c r="AN23" s="5" t="s">
        <v>391</v>
      </c>
      <c r="AO23" s="3" t="s">
        <v>392</v>
      </c>
      <c r="AP23" s="46"/>
      <c r="AQ23" s="43"/>
      <c r="AR23" s="43" t="s">
        <v>393</v>
      </c>
      <c r="AS23" s="53" t="s">
        <v>74</v>
      </c>
      <c r="AT23" s="45" t="s">
        <v>256</v>
      </c>
      <c r="AU23" s="3" t="s">
        <v>190</v>
      </c>
      <c r="AV23" s="3"/>
      <c r="AW23" s="3"/>
      <c r="AX23" s="3"/>
      <c r="AY23" s="3"/>
      <c r="AZ23" s="46"/>
    </row>
    <row r="24" spans="1:52" ht="35.25" customHeight="1" x14ac:dyDescent="0.35">
      <c r="A24" s="60">
        <v>22</v>
      </c>
      <c r="B24" s="42">
        <v>40752</v>
      </c>
      <c r="C24" s="1" t="s">
        <v>58</v>
      </c>
      <c r="D24" s="6" t="s">
        <v>59</v>
      </c>
      <c r="E24" s="1" t="s">
        <v>125</v>
      </c>
      <c r="F24" s="44" t="s">
        <v>394</v>
      </c>
      <c r="G24" s="45" t="s">
        <v>395</v>
      </c>
      <c r="H24" s="2" t="s">
        <v>62</v>
      </c>
      <c r="I24" s="3" t="s">
        <v>396</v>
      </c>
      <c r="J24" s="3" t="s">
        <v>397</v>
      </c>
      <c r="K24" s="47" t="s">
        <v>398</v>
      </c>
      <c r="L24" s="48" t="s">
        <v>63</v>
      </c>
      <c r="M24" s="1" t="s">
        <v>64</v>
      </c>
      <c r="N24" s="2" t="s">
        <v>65</v>
      </c>
      <c r="O24" s="1" t="s">
        <v>98</v>
      </c>
      <c r="P24" s="2" t="s">
        <v>66</v>
      </c>
      <c r="Q24" s="1" t="s">
        <v>399</v>
      </c>
      <c r="R24" s="1"/>
      <c r="S24" s="1" t="s">
        <v>67</v>
      </c>
      <c r="T24" s="49" t="s">
        <v>67</v>
      </c>
      <c r="U24" s="45">
        <v>2</v>
      </c>
      <c r="V24" s="3" t="s">
        <v>400</v>
      </c>
      <c r="W24" s="3">
        <v>2</v>
      </c>
      <c r="X24" s="3" t="s">
        <v>401</v>
      </c>
      <c r="Y24" s="3" t="s">
        <v>69</v>
      </c>
      <c r="Z24" s="3"/>
      <c r="AA24" s="2" t="s">
        <v>95</v>
      </c>
      <c r="AB24" s="3" t="s">
        <v>159</v>
      </c>
      <c r="AC24" s="3"/>
      <c r="AD24" s="46"/>
      <c r="AE24" s="50" t="s">
        <v>83</v>
      </c>
      <c r="AF24" s="1" t="s">
        <v>171</v>
      </c>
      <c r="AG24" s="4" t="s">
        <v>84</v>
      </c>
      <c r="AH24" s="4" t="s">
        <v>402</v>
      </c>
      <c r="AI24" s="4"/>
      <c r="AJ24" s="51"/>
      <c r="AK24" s="52" t="s">
        <v>73</v>
      </c>
      <c r="AL24" s="5"/>
      <c r="AM24" s="5"/>
      <c r="AN24" s="5"/>
      <c r="AO24" s="3"/>
      <c r="AP24" s="46"/>
      <c r="AQ24" s="43"/>
      <c r="AR24" s="43" t="s">
        <v>403</v>
      </c>
      <c r="AS24" s="53" t="s">
        <v>85</v>
      </c>
      <c r="AT24" s="45" t="s">
        <v>190</v>
      </c>
      <c r="AU24" s="3" t="s">
        <v>404</v>
      </c>
      <c r="AV24" s="3"/>
      <c r="AW24" s="3"/>
      <c r="AX24" s="3"/>
      <c r="AY24" s="3"/>
      <c r="AZ24" s="46"/>
    </row>
    <row r="25" spans="1:52" ht="35.25" customHeight="1" x14ac:dyDescent="0.35">
      <c r="A25" s="60">
        <v>23</v>
      </c>
      <c r="B25" s="42">
        <v>40753</v>
      </c>
      <c r="C25" s="1" t="s">
        <v>58</v>
      </c>
      <c r="D25" s="6" t="s">
        <v>59</v>
      </c>
      <c r="E25" s="1" t="s">
        <v>60</v>
      </c>
      <c r="F25" s="44" t="s">
        <v>405</v>
      </c>
      <c r="G25" s="45" t="s">
        <v>147</v>
      </c>
      <c r="H25" s="2" t="s">
        <v>111</v>
      </c>
      <c r="I25" s="3" t="s">
        <v>406</v>
      </c>
      <c r="J25" s="3" t="s">
        <v>407</v>
      </c>
      <c r="K25" s="47" t="s">
        <v>408</v>
      </c>
      <c r="L25" s="48" t="s">
        <v>97</v>
      </c>
      <c r="M25" s="1" t="s">
        <v>409</v>
      </c>
      <c r="N25" s="2" t="s">
        <v>79</v>
      </c>
      <c r="O25" s="1" t="s">
        <v>410</v>
      </c>
      <c r="P25" s="2" t="s">
        <v>66</v>
      </c>
      <c r="Q25" s="1" t="s">
        <v>411</v>
      </c>
      <c r="R25" s="1"/>
      <c r="S25" s="1" t="s">
        <v>67</v>
      </c>
      <c r="T25" s="49" t="s">
        <v>67</v>
      </c>
      <c r="U25" s="45" t="s">
        <v>68</v>
      </c>
      <c r="V25" s="3"/>
      <c r="W25" s="3" t="s">
        <v>81</v>
      </c>
      <c r="X25" s="3"/>
      <c r="Y25" s="3" t="s">
        <v>69</v>
      </c>
      <c r="Z25" s="3"/>
      <c r="AA25" s="2" t="s">
        <v>82</v>
      </c>
      <c r="AB25" s="3" t="s">
        <v>159</v>
      </c>
      <c r="AC25" s="3"/>
      <c r="AD25" s="46"/>
      <c r="AE25" s="50" t="s">
        <v>187</v>
      </c>
      <c r="AF25" s="1" t="s">
        <v>201</v>
      </c>
      <c r="AG25" s="4" t="s">
        <v>72</v>
      </c>
      <c r="AH25" s="4"/>
      <c r="AI25" s="4"/>
      <c r="AJ25" s="51"/>
      <c r="AK25" s="52" t="s">
        <v>412</v>
      </c>
      <c r="AL25" s="5" t="s">
        <v>108</v>
      </c>
      <c r="AM25" s="5"/>
      <c r="AN25" s="5" t="s">
        <v>413</v>
      </c>
      <c r="AO25" s="3"/>
      <c r="AP25" s="46"/>
      <c r="AQ25" s="43"/>
      <c r="AR25" s="43" t="s">
        <v>414</v>
      </c>
      <c r="AS25" s="53" t="s">
        <v>74</v>
      </c>
      <c r="AT25" s="45" t="s">
        <v>256</v>
      </c>
      <c r="AU25" s="3"/>
      <c r="AV25" s="3"/>
      <c r="AW25" s="3"/>
      <c r="AX25" s="3"/>
      <c r="AY25" s="3"/>
      <c r="AZ25" s="46"/>
    </row>
    <row r="26" spans="1:52" ht="35.25" customHeight="1" x14ac:dyDescent="0.35">
      <c r="A26" s="60">
        <v>24</v>
      </c>
      <c r="B26" s="42">
        <v>40760</v>
      </c>
      <c r="C26" s="1" t="s">
        <v>58</v>
      </c>
      <c r="D26" s="6" t="s">
        <v>59</v>
      </c>
      <c r="E26" s="1" t="s">
        <v>91</v>
      </c>
      <c r="F26" s="44" t="s">
        <v>415</v>
      </c>
      <c r="G26" s="45" t="s">
        <v>382</v>
      </c>
      <c r="H26" s="2" t="s">
        <v>111</v>
      </c>
      <c r="I26" s="3" t="s">
        <v>416</v>
      </c>
      <c r="J26" s="3" t="s">
        <v>417</v>
      </c>
      <c r="K26" s="47" t="s">
        <v>418</v>
      </c>
      <c r="L26" s="48" t="s">
        <v>63</v>
      </c>
      <c r="M26" s="1" t="s">
        <v>419</v>
      </c>
      <c r="N26" s="2" t="s">
        <v>79</v>
      </c>
      <c r="O26" s="1" t="s">
        <v>420</v>
      </c>
      <c r="P26" s="2" t="s">
        <v>66</v>
      </c>
      <c r="Q26" s="1" t="s">
        <v>421</v>
      </c>
      <c r="R26" s="1" t="s">
        <v>420</v>
      </c>
      <c r="S26" s="1" t="s">
        <v>67</v>
      </c>
      <c r="T26" s="49" t="s">
        <v>67</v>
      </c>
      <c r="U26" s="45">
        <v>1</v>
      </c>
      <c r="V26" s="3"/>
      <c r="W26" s="3">
        <v>4</v>
      </c>
      <c r="X26" s="3"/>
      <c r="Y26" s="3">
        <v>13</v>
      </c>
      <c r="Z26" s="3" t="s">
        <v>422</v>
      </c>
      <c r="AA26" s="2" t="s">
        <v>99</v>
      </c>
      <c r="AB26" s="3" t="s">
        <v>159</v>
      </c>
      <c r="AC26" s="3"/>
      <c r="AD26" s="46" t="s">
        <v>423</v>
      </c>
      <c r="AE26" s="50" t="s">
        <v>106</v>
      </c>
      <c r="AF26" s="1" t="s">
        <v>201</v>
      </c>
      <c r="AG26" s="4" t="s">
        <v>424</v>
      </c>
      <c r="AH26" s="4" t="s">
        <v>234</v>
      </c>
      <c r="AI26" s="4"/>
      <c r="AJ26" s="51"/>
      <c r="AK26" s="52" t="s">
        <v>425</v>
      </c>
      <c r="AL26" s="5" t="s">
        <v>108</v>
      </c>
      <c r="AM26" s="5"/>
      <c r="AN26" s="5"/>
      <c r="AO26" s="3"/>
      <c r="AP26" s="46" t="s">
        <v>426</v>
      </c>
      <c r="AQ26" s="43"/>
      <c r="AR26" s="43" t="s">
        <v>427</v>
      </c>
      <c r="AS26" s="53" t="s">
        <v>85</v>
      </c>
      <c r="AT26" s="45" t="s">
        <v>190</v>
      </c>
      <c r="AU26" s="3" t="s">
        <v>428</v>
      </c>
      <c r="AV26" s="3" t="s">
        <v>429</v>
      </c>
      <c r="AW26" s="3"/>
      <c r="AX26" s="3"/>
      <c r="AY26" s="3"/>
      <c r="AZ26" s="46"/>
    </row>
    <row r="27" spans="1:52" ht="35.25" customHeight="1" x14ac:dyDescent="0.35">
      <c r="A27" s="60">
        <v>25</v>
      </c>
      <c r="B27" s="42">
        <v>40768</v>
      </c>
      <c r="C27" s="1" t="s">
        <v>430</v>
      </c>
      <c r="D27" s="6" t="s">
        <v>431</v>
      </c>
      <c r="E27" s="1" t="s">
        <v>432</v>
      </c>
      <c r="F27" s="44" t="s">
        <v>117</v>
      </c>
      <c r="G27" s="45" t="s">
        <v>194</v>
      </c>
      <c r="H27" s="2" t="s">
        <v>111</v>
      </c>
      <c r="I27" s="3" t="s">
        <v>433</v>
      </c>
      <c r="J27" s="3" t="s">
        <v>434</v>
      </c>
      <c r="K27" s="47" t="s">
        <v>435</v>
      </c>
      <c r="L27" s="48" t="s">
        <v>94</v>
      </c>
      <c r="M27" s="1" t="s">
        <v>436</v>
      </c>
      <c r="N27" s="2" t="s">
        <v>79</v>
      </c>
      <c r="O27" s="1"/>
      <c r="P27" s="2" t="s">
        <v>80</v>
      </c>
      <c r="Q27" s="1" t="s">
        <v>437</v>
      </c>
      <c r="R27" s="1"/>
      <c r="S27" s="1" t="s">
        <v>67</v>
      </c>
      <c r="T27" s="49" t="s">
        <v>67</v>
      </c>
      <c r="U27" s="45" t="s">
        <v>68</v>
      </c>
      <c r="V27" s="3"/>
      <c r="W27" s="3" t="s">
        <v>438</v>
      </c>
      <c r="X27" s="3"/>
      <c r="Y27" s="3" t="s">
        <v>69</v>
      </c>
      <c r="Z27" s="3"/>
      <c r="AA27" s="2" t="s">
        <v>70</v>
      </c>
      <c r="AB27" s="3" t="s">
        <v>159</v>
      </c>
      <c r="AC27" s="3"/>
      <c r="AD27" s="46"/>
      <c r="AE27" s="50" t="s">
        <v>187</v>
      </c>
      <c r="AF27" s="1" t="s">
        <v>201</v>
      </c>
      <c r="AG27" s="4" t="s">
        <v>72</v>
      </c>
      <c r="AH27" s="4"/>
      <c r="AI27" s="4"/>
      <c r="AJ27" s="51"/>
      <c r="AK27" s="52" t="s">
        <v>84</v>
      </c>
      <c r="AL27" s="5" t="s">
        <v>108</v>
      </c>
      <c r="AM27" s="5"/>
      <c r="AN27" s="5" t="s">
        <v>439</v>
      </c>
      <c r="AO27" s="3"/>
      <c r="AP27" s="46"/>
      <c r="AQ27" s="43"/>
      <c r="AR27" s="43" t="s">
        <v>440</v>
      </c>
      <c r="AS27" s="53" t="s">
        <v>74</v>
      </c>
      <c r="AT27" s="45" t="s">
        <v>175</v>
      </c>
      <c r="AU27" s="3"/>
      <c r="AV27" s="3"/>
      <c r="AW27" s="3"/>
      <c r="AX27" s="3"/>
      <c r="AY27" s="3"/>
      <c r="AZ27" s="46"/>
    </row>
    <row r="28" spans="1:52" ht="35.25" customHeight="1" x14ac:dyDescent="0.35">
      <c r="A28" s="60">
        <v>26</v>
      </c>
      <c r="B28" s="42">
        <v>40779</v>
      </c>
      <c r="C28" s="1" t="s">
        <v>110</v>
      </c>
      <c r="D28" s="6" t="s">
        <v>76</v>
      </c>
      <c r="E28" s="1" t="s">
        <v>441</v>
      </c>
      <c r="F28" s="44" t="s">
        <v>119</v>
      </c>
      <c r="G28" s="45" t="s">
        <v>356</v>
      </c>
      <c r="H28" s="2" t="s">
        <v>111</v>
      </c>
      <c r="I28" s="3" t="s">
        <v>442</v>
      </c>
      <c r="J28" s="3" t="s">
        <v>443</v>
      </c>
      <c r="K28" s="47" t="s">
        <v>443</v>
      </c>
      <c r="L28" s="48" t="s">
        <v>63</v>
      </c>
      <c r="M28" s="1" t="s">
        <v>444</v>
      </c>
      <c r="N28" s="2" t="s">
        <v>79</v>
      </c>
      <c r="O28" s="1"/>
      <c r="P28" s="2" t="s">
        <v>80</v>
      </c>
      <c r="Q28" s="1" t="s">
        <v>445</v>
      </c>
      <c r="R28" s="1"/>
      <c r="S28" s="1" t="s">
        <v>67</v>
      </c>
      <c r="T28" s="49" t="s">
        <v>67</v>
      </c>
      <c r="U28" s="45">
        <v>1</v>
      </c>
      <c r="V28" s="3"/>
      <c r="W28" s="3" t="s">
        <v>81</v>
      </c>
      <c r="X28" s="3"/>
      <c r="Y28" s="3" t="s">
        <v>69</v>
      </c>
      <c r="Z28" s="3"/>
      <c r="AA28" s="2" t="s">
        <v>130</v>
      </c>
      <c r="AB28" s="3" t="s">
        <v>159</v>
      </c>
      <c r="AC28" s="3"/>
      <c r="AD28" s="46"/>
      <c r="AE28" s="50" t="s">
        <v>71</v>
      </c>
      <c r="AF28" s="1"/>
      <c r="AG28" s="4" t="s">
        <v>72</v>
      </c>
      <c r="AH28" s="4"/>
      <c r="AI28" s="4"/>
      <c r="AJ28" s="51"/>
      <c r="AK28" s="52" t="s">
        <v>73</v>
      </c>
      <c r="AL28" s="5"/>
      <c r="AM28" s="5"/>
      <c r="AN28" s="5"/>
      <c r="AO28" s="3"/>
      <c r="AP28" s="46"/>
      <c r="AQ28" s="43"/>
      <c r="AR28" s="43"/>
      <c r="AS28" s="53" t="s">
        <v>283</v>
      </c>
      <c r="AT28" s="45" t="s">
        <v>190</v>
      </c>
      <c r="AU28" s="3"/>
      <c r="AV28" s="3"/>
      <c r="AW28" s="3"/>
      <c r="AX28" s="3"/>
      <c r="AY28" s="3"/>
      <c r="AZ28" s="46"/>
    </row>
    <row r="29" spans="1:52" ht="35.25" customHeight="1" x14ac:dyDescent="0.35">
      <c r="A29" s="60">
        <v>27</v>
      </c>
      <c r="B29" s="42">
        <v>40788</v>
      </c>
      <c r="C29" s="1" t="s">
        <v>446</v>
      </c>
      <c r="D29" s="6" t="s">
        <v>59</v>
      </c>
      <c r="E29" s="1" t="s">
        <v>447</v>
      </c>
      <c r="F29" s="44" t="s">
        <v>448</v>
      </c>
      <c r="G29" s="45" t="s">
        <v>194</v>
      </c>
      <c r="H29" s="2" t="s">
        <v>111</v>
      </c>
      <c r="I29" s="3" t="s">
        <v>449</v>
      </c>
      <c r="J29" s="3" t="s">
        <v>450</v>
      </c>
      <c r="K29" s="47" t="s">
        <v>451</v>
      </c>
      <c r="L29" s="48" t="s">
        <v>97</v>
      </c>
      <c r="M29" s="1" t="s">
        <v>452</v>
      </c>
      <c r="N29" s="2" t="s">
        <v>79</v>
      </c>
      <c r="O29" s="1" t="s">
        <v>453</v>
      </c>
      <c r="P29" s="2" t="s">
        <v>88</v>
      </c>
      <c r="Q29" s="1" t="s">
        <v>454</v>
      </c>
      <c r="R29" s="1"/>
      <c r="S29" s="1" t="s">
        <v>67</v>
      </c>
      <c r="T29" s="49" t="s">
        <v>67</v>
      </c>
      <c r="U29" s="45" t="s">
        <v>68</v>
      </c>
      <c r="V29" s="3"/>
      <c r="W29" s="3" t="s">
        <v>81</v>
      </c>
      <c r="X29" s="3"/>
      <c r="Y29" s="3" t="s">
        <v>69</v>
      </c>
      <c r="Z29" s="3"/>
      <c r="AA29" s="2" t="s">
        <v>82</v>
      </c>
      <c r="AB29" s="3" t="s">
        <v>159</v>
      </c>
      <c r="AC29" s="3"/>
      <c r="AD29" s="46"/>
      <c r="AE29" s="50" t="s">
        <v>187</v>
      </c>
      <c r="AF29" s="1" t="s">
        <v>201</v>
      </c>
      <c r="AG29" s="4" t="s">
        <v>72</v>
      </c>
      <c r="AH29" s="4"/>
      <c r="AI29" s="4"/>
      <c r="AJ29" s="51"/>
      <c r="AK29" s="52" t="s">
        <v>425</v>
      </c>
      <c r="AL29" s="5" t="s">
        <v>108</v>
      </c>
      <c r="AM29" s="5"/>
      <c r="AN29" s="5" t="s">
        <v>455</v>
      </c>
      <c r="AO29" s="3"/>
      <c r="AP29" s="46"/>
      <c r="AQ29" s="43" t="s">
        <v>456</v>
      </c>
      <c r="AR29" s="43" t="s">
        <v>457</v>
      </c>
      <c r="AS29" s="53" t="s">
        <v>74</v>
      </c>
      <c r="AT29" s="45" t="s">
        <v>256</v>
      </c>
      <c r="AU29" s="3"/>
      <c r="AV29" s="3"/>
      <c r="AW29" s="3"/>
      <c r="AX29" s="3"/>
      <c r="AY29" s="3"/>
      <c r="AZ29" s="46"/>
    </row>
    <row r="30" spans="1:52" ht="35.25" customHeight="1" x14ac:dyDescent="0.35">
      <c r="A30" s="60">
        <v>28</v>
      </c>
      <c r="B30" s="42">
        <v>40789</v>
      </c>
      <c r="C30" s="1" t="s">
        <v>58</v>
      </c>
      <c r="D30" s="6" t="s">
        <v>59</v>
      </c>
      <c r="E30" s="1" t="s">
        <v>86</v>
      </c>
      <c r="F30" s="44" t="s">
        <v>87</v>
      </c>
      <c r="G30" s="45" t="s">
        <v>382</v>
      </c>
      <c r="H30" s="2" t="s">
        <v>111</v>
      </c>
      <c r="I30" s="3" t="s">
        <v>458</v>
      </c>
      <c r="J30" s="3" t="s">
        <v>459</v>
      </c>
      <c r="K30" s="47" t="s">
        <v>459</v>
      </c>
      <c r="L30" s="48" t="s">
        <v>97</v>
      </c>
      <c r="M30" s="1" t="s">
        <v>460</v>
      </c>
      <c r="N30" s="2" t="s">
        <v>79</v>
      </c>
      <c r="O30" s="1"/>
      <c r="P30" s="2" t="s">
        <v>80</v>
      </c>
      <c r="Q30" s="1" t="s">
        <v>461</v>
      </c>
      <c r="R30" s="1"/>
      <c r="S30" s="1" t="s">
        <v>67</v>
      </c>
      <c r="T30" s="49" t="s">
        <v>67</v>
      </c>
      <c r="U30" s="45">
        <v>1</v>
      </c>
      <c r="V30" s="3"/>
      <c r="W30" s="3">
        <v>8</v>
      </c>
      <c r="X30" s="3"/>
      <c r="Y30" s="3" t="s">
        <v>69</v>
      </c>
      <c r="Z30" s="3"/>
      <c r="AA30" s="2" t="s">
        <v>95</v>
      </c>
      <c r="AB30" s="3" t="s">
        <v>159</v>
      </c>
      <c r="AC30" s="3"/>
      <c r="AD30" s="46"/>
      <c r="AE30" s="50" t="s">
        <v>71</v>
      </c>
      <c r="AF30" s="1"/>
      <c r="AG30" s="4" t="s">
        <v>72</v>
      </c>
      <c r="AH30" s="4"/>
      <c r="AI30" s="4"/>
      <c r="AJ30" s="51"/>
      <c r="AK30" s="52" t="s">
        <v>73</v>
      </c>
      <c r="AL30" s="5"/>
      <c r="AM30" s="5"/>
      <c r="AN30" s="5"/>
      <c r="AO30" s="3"/>
      <c r="AP30" s="46"/>
      <c r="AQ30" s="43"/>
      <c r="AR30" s="43"/>
      <c r="AS30" s="53" t="s">
        <v>283</v>
      </c>
      <c r="AT30" s="45" t="s">
        <v>190</v>
      </c>
      <c r="AU30" s="3"/>
      <c r="AV30" s="3"/>
      <c r="AW30" s="3"/>
      <c r="AX30" s="3"/>
      <c r="AY30" s="3"/>
      <c r="AZ30" s="46"/>
    </row>
    <row r="31" spans="1:52" ht="35.25" customHeight="1" x14ac:dyDescent="0.35">
      <c r="A31" s="60">
        <v>29</v>
      </c>
      <c r="B31" s="42">
        <v>40815</v>
      </c>
      <c r="C31" s="1" t="s">
        <v>104</v>
      </c>
      <c r="D31" s="6" t="s">
        <v>59</v>
      </c>
      <c r="E31" s="1" t="s">
        <v>109</v>
      </c>
      <c r="F31" s="44" t="s">
        <v>462</v>
      </c>
      <c r="G31" s="45" t="s">
        <v>463</v>
      </c>
      <c r="H31" s="2" t="s">
        <v>62</v>
      </c>
      <c r="I31" s="3" t="s">
        <v>464</v>
      </c>
      <c r="J31" s="3" t="s">
        <v>465</v>
      </c>
      <c r="K31" s="47" t="s">
        <v>465</v>
      </c>
      <c r="L31" s="48" t="s">
        <v>97</v>
      </c>
      <c r="M31" s="1" t="s">
        <v>64</v>
      </c>
      <c r="N31" s="2" t="s">
        <v>65</v>
      </c>
      <c r="O31" s="1" t="s">
        <v>98</v>
      </c>
      <c r="P31" s="2" t="s">
        <v>66</v>
      </c>
      <c r="Q31" s="1"/>
      <c r="R31" s="1"/>
      <c r="S31" s="1" t="s">
        <v>67</v>
      </c>
      <c r="T31" s="49" t="s">
        <v>67</v>
      </c>
      <c r="U31" s="45">
        <v>1</v>
      </c>
      <c r="V31" s="3"/>
      <c r="W31" s="3" t="s">
        <v>81</v>
      </c>
      <c r="X31" s="3"/>
      <c r="Y31" s="3" t="s">
        <v>69</v>
      </c>
      <c r="Z31" s="3"/>
      <c r="AA31" s="2" t="s">
        <v>130</v>
      </c>
      <c r="AB31" s="3" t="s">
        <v>159</v>
      </c>
      <c r="AC31" s="3"/>
      <c r="AD31" s="46"/>
      <c r="AE31" s="50" t="s">
        <v>71</v>
      </c>
      <c r="AF31" s="1"/>
      <c r="AG31" s="4" t="s">
        <v>72</v>
      </c>
      <c r="AH31" s="4"/>
      <c r="AI31" s="4"/>
      <c r="AJ31" s="51"/>
      <c r="AK31" s="52" t="s">
        <v>73</v>
      </c>
      <c r="AL31" s="5"/>
      <c r="AM31" s="5"/>
      <c r="AN31" s="5"/>
      <c r="AO31" s="3"/>
      <c r="AP31" s="46"/>
      <c r="AQ31" s="43"/>
      <c r="AR31" s="43"/>
      <c r="AS31" s="53" t="s">
        <v>283</v>
      </c>
      <c r="AT31" s="45" t="s">
        <v>190</v>
      </c>
      <c r="AU31" s="3"/>
      <c r="AV31" s="3"/>
      <c r="AW31" s="3"/>
      <c r="AX31" s="3"/>
      <c r="AY31" s="3"/>
      <c r="AZ31" s="46"/>
    </row>
    <row r="32" spans="1:52" ht="35.25" customHeight="1" x14ac:dyDescent="0.35">
      <c r="A32" s="60">
        <v>30</v>
      </c>
      <c r="B32" s="42">
        <v>40815</v>
      </c>
      <c r="C32" s="1" t="s">
        <v>58</v>
      </c>
      <c r="D32" s="6" t="s">
        <v>59</v>
      </c>
      <c r="E32" s="1" t="s">
        <v>141</v>
      </c>
      <c r="F32" s="44" t="s">
        <v>466</v>
      </c>
      <c r="G32" s="45" t="s">
        <v>147</v>
      </c>
      <c r="H32" s="2" t="s">
        <v>147</v>
      </c>
      <c r="I32" s="3" t="s">
        <v>467</v>
      </c>
      <c r="J32" s="3" t="s">
        <v>468</v>
      </c>
      <c r="K32" s="47" t="s">
        <v>469</v>
      </c>
      <c r="L32" s="48" t="s">
        <v>97</v>
      </c>
      <c r="M32" s="1" t="s">
        <v>470</v>
      </c>
      <c r="N32" s="2" t="s">
        <v>79</v>
      </c>
      <c r="O32" s="1"/>
      <c r="P32" s="2" t="s">
        <v>80</v>
      </c>
      <c r="Q32" s="1" t="s">
        <v>471</v>
      </c>
      <c r="R32" s="1"/>
      <c r="S32" s="1" t="s">
        <v>67</v>
      </c>
      <c r="T32" s="49" t="s">
        <v>67</v>
      </c>
      <c r="U32" s="45" t="s">
        <v>68</v>
      </c>
      <c r="V32" s="3"/>
      <c r="W32" s="3" t="s">
        <v>81</v>
      </c>
      <c r="X32" s="3"/>
      <c r="Y32" s="3" t="s">
        <v>69</v>
      </c>
      <c r="Z32" s="3"/>
      <c r="AA32" s="2" t="s">
        <v>82</v>
      </c>
      <c r="AB32" s="3" t="s">
        <v>159</v>
      </c>
      <c r="AC32" s="3"/>
      <c r="AD32" s="46"/>
      <c r="AE32" s="50" t="s">
        <v>83</v>
      </c>
      <c r="AF32" s="1" t="s">
        <v>201</v>
      </c>
      <c r="AG32" s="4" t="s">
        <v>216</v>
      </c>
      <c r="AH32" s="4" t="s">
        <v>217</v>
      </c>
      <c r="AI32" s="4" t="s">
        <v>150</v>
      </c>
      <c r="AJ32" s="51"/>
      <c r="AK32" s="52" t="s">
        <v>73</v>
      </c>
      <c r="AL32" s="5"/>
      <c r="AM32" s="5"/>
      <c r="AN32" s="5"/>
      <c r="AO32" s="3"/>
      <c r="AP32" s="46"/>
      <c r="AQ32" s="43"/>
      <c r="AR32" s="43" t="s">
        <v>472</v>
      </c>
      <c r="AS32" s="53" t="s">
        <v>74</v>
      </c>
      <c r="AT32" s="45" t="s">
        <v>175</v>
      </c>
      <c r="AU32" s="3"/>
      <c r="AV32" s="3"/>
      <c r="AW32" s="3"/>
      <c r="AX32" s="3"/>
      <c r="AY32" s="3"/>
      <c r="AZ32" s="46"/>
    </row>
    <row r="33" spans="1:52" ht="35.25" customHeight="1" x14ac:dyDescent="0.35">
      <c r="A33" s="60">
        <v>31</v>
      </c>
      <c r="B33" s="42">
        <v>40819</v>
      </c>
      <c r="C33" s="1" t="s">
        <v>133</v>
      </c>
      <c r="D33" s="6" t="s">
        <v>59</v>
      </c>
      <c r="E33" s="1" t="s">
        <v>144</v>
      </c>
      <c r="F33" s="44" t="s">
        <v>473</v>
      </c>
      <c r="G33" s="45" t="s">
        <v>257</v>
      </c>
      <c r="H33" s="2" t="s">
        <v>111</v>
      </c>
      <c r="I33" s="3" t="s">
        <v>474</v>
      </c>
      <c r="J33" s="3" t="s">
        <v>475</v>
      </c>
      <c r="K33" s="47" t="s">
        <v>476</v>
      </c>
      <c r="L33" s="48" t="s">
        <v>63</v>
      </c>
      <c r="M33" s="1" t="s">
        <v>477</v>
      </c>
      <c r="N33" s="2" t="s">
        <v>79</v>
      </c>
      <c r="O33" s="1"/>
      <c r="P33" s="2" t="s">
        <v>80</v>
      </c>
      <c r="Q33" s="1" t="s">
        <v>478</v>
      </c>
      <c r="R33" s="1"/>
      <c r="S33" s="1" t="s">
        <v>67</v>
      </c>
      <c r="T33" s="49" t="s">
        <v>67</v>
      </c>
      <c r="U33" s="45" t="s">
        <v>68</v>
      </c>
      <c r="V33" s="3"/>
      <c r="W33" s="3" t="s">
        <v>81</v>
      </c>
      <c r="X33" s="3"/>
      <c r="Y33" s="3" t="s">
        <v>69</v>
      </c>
      <c r="Z33" s="3"/>
      <c r="AA33" s="2" t="s">
        <v>82</v>
      </c>
      <c r="AB33" s="3" t="s">
        <v>159</v>
      </c>
      <c r="AC33" s="3"/>
      <c r="AD33" s="46"/>
      <c r="AE33" s="50" t="s">
        <v>83</v>
      </c>
      <c r="AF33" s="1" t="s">
        <v>201</v>
      </c>
      <c r="AG33" s="4" t="s">
        <v>84</v>
      </c>
      <c r="AH33" s="4" t="s">
        <v>402</v>
      </c>
      <c r="AI33" s="4" t="s">
        <v>479</v>
      </c>
      <c r="AJ33" s="51"/>
      <c r="AK33" s="52" t="s">
        <v>73</v>
      </c>
      <c r="AL33" s="5"/>
      <c r="AM33" s="5"/>
      <c r="AN33" s="5"/>
      <c r="AO33" s="3" t="s">
        <v>480</v>
      </c>
      <c r="AP33" s="46"/>
      <c r="AQ33" s="43"/>
      <c r="AR33" s="43" t="s">
        <v>481</v>
      </c>
      <c r="AS33" s="53" t="s">
        <v>74</v>
      </c>
      <c r="AT33" s="45" t="s">
        <v>175</v>
      </c>
      <c r="AU33" s="3"/>
      <c r="AV33" s="3"/>
      <c r="AW33" s="3"/>
      <c r="AX33" s="3"/>
      <c r="AY33" s="3"/>
      <c r="AZ33" s="46"/>
    </row>
    <row r="34" spans="1:52" ht="35.25" customHeight="1" x14ac:dyDescent="0.35">
      <c r="A34" s="60">
        <v>32</v>
      </c>
      <c r="B34" s="42">
        <v>40821</v>
      </c>
      <c r="C34" s="1" t="s">
        <v>115</v>
      </c>
      <c r="D34" s="6" t="s">
        <v>59</v>
      </c>
      <c r="E34" s="1" t="s">
        <v>482</v>
      </c>
      <c r="F34" s="44" t="s">
        <v>483</v>
      </c>
      <c r="G34" s="45" t="s">
        <v>147</v>
      </c>
      <c r="H34" s="2" t="s">
        <v>147</v>
      </c>
      <c r="I34" s="3" t="s">
        <v>484</v>
      </c>
      <c r="J34" s="3" t="s">
        <v>485</v>
      </c>
      <c r="K34" s="47" t="s">
        <v>486</v>
      </c>
      <c r="L34" s="48" t="s">
        <v>97</v>
      </c>
      <c r="M34" s="1" t="s">
        <v>487</v>
      </c>
      <c r="N34" s="2" t="s">
        <v>79</v>
      </c>
      <c r="O34" s="1"/>
      <c r="P34" s="2" t="s">
        <v>80</v>
      </c>
      <c r="Q34" s="1"/>
      <c r="R34" s="1"/>
      <c r="S34" s="1" t="s">
        <v>67</v>
      </c>
      <c r="T34" s="49" t="s">
        <v>67</v>
      </c>
      <c r="U34" s="45" t="s">
        <v>68</v>
      </c>
      <c r="V34" s="3"/>
      <c r="W34" s="3" t="s">
        <v>81</v>
      </c>
      <c r="X34" s="3"/>
      <c r="Y34" s="3" t="s">
        <v>69</v>
      </c>
      <c r="Z34" s="3"/>
      <c r="AA34" s="2" t="s">
        <v>82</v>
      </c>
      <c r="AB34" s="3" t="s">
        <v>159</v>
      </c>
      <c r="AC34" s="3"/>
      <c r="AD34" s="46"/>
      <c r="AE34" s="50" t="s">
        <v>71</v>
      </c>
      <c r="AF34" s="1"/>
      <c r="AG34" s="4" t="s">
        <v>72</v>
      </c>
      <c r="AH34" s="4"/>
      <c r="AI34" s="4"/>
      <c r="AJ34" s="51"/>
      <c r="AK34" s="52" t="s">
        <v>73</v>
      </c>
      <c r="AL34" s="5"/>
      <c r="AM34" s="5"/>
      <c r="AN34" s="5"/>
      <c r="AO34" s="3"/>
      <c r="AP34" s="46"/>
      <c r="AQ34" s="43" t="s">
        <v>488</v>
      </c>
      <c r="AR34" s="43" t="s">
        <v>489</v>
      </c>
      <c r="AS34" s="53" t="s">
        <v>85</v>
      </c>
      <c r="AT34" s="45" t="s">
        <v>490</v>
      </c>
      <c r="AU34" s="3"/>
      <c r="AV34" s="3"/>
      <c r="AW34" s="3"/>
      <c r="AX34" s="3"/>
      <c r="AY34" s="3"/>
      <c r="AZ34" s="46"/>
    </row>
    <row r="35" spans="1:52" ht="35.25" customHeight="1" x14ac:dyDescent="0.35">
      <c r="A35" s="60">
        <v>33</v>
      </c>
      <c r="B35" s="42">
        <v>40824</v>
      </c>
      <c r="C35" s="1" t="s">
        <v>58</v>
      </c>
      <c r="D35" s="6" t="s">
        <v>59</v>
      </c>
      <c r="E35" s="1" t="s">
        <v>124</v>
      </c>
      <c r="F35" s="44" t="s">
        <v>491</v>
      </c>
      <c r="G35" s="45" t="s">
        <v>194</v>
      </c>
      <c r="H35" s="2" t="s">
        <v>111</v>
      </c>
      <c r="I35" s="3" t="s">
        <v>492</v>
      </c>
      <c r="J35" s="3" t="s">
        <v>493</v>
      </c>
      <c r="K35" s="47" t="s">
        <v>494</v>
      </c>
      <c r="L35" s="48" t="s">
        <v>63</v>
      </c>
      <c r="M35" s="1" t="s">
        <v>495</v>
      </c>
      <c r="N35" s="2" t="s">
        <v>79</v>
      </c>
      <c r="O35" s="1"/>
      <c r="P35" s="2" t="s">
        <v>80</v>
      </c>
      <c r="Q35" s="1" t="s">
        <v>496</v>
      </c>
      <c r="R35" s="1"/>
      <c r="S35" s="1" t="s">
        <v>67</v>
      </c>
      <c r="T35" s="49" t="s">
        <v>67</v>
      </c>
      <c r="U35" s="45" t="s">
        <v>68</v>
      </c>
      <c r="V35" s="3"/>
      <c r="W35" s="3" t="s">
        <v>81</v>
      </c>
      <c r="X35" s="3"/>
      <c r="Y35" s="3" t="s">
        <v>69</v>
      </c>
      <c r="Z35" s="3"/>
      <c r="AA35" s="2" t="s">
        <v>82</v>
      </c>
      <c r="AB35" s="3" t="s">
        <v>159</v>
      </c>
      <c r="AC35" s="3"/>
      <c r="AD35" s="46"/>
      <c r="AE35" s="50" t="s">
        <v>187</v>
      </c>
      <c r="AF35" s="1" t="s">
        <v>201</v>
      </c>
      <c r="AG35" s="4" t="s">
        <v>72</v>
      </c>
      <c r="AH35" s="4"/>
      <c r="AI35" s="4"/>
      <c r="AJ35" s="51"/>
      <c r="AK35" s="52" t="s">
        <v>425</v>
      </c>
      <c r="AL35" s="5" t="s">
        <v>108</v>
      </c>
      <c r="AM35" s="5"/>
      <c r="AN35" s="5" t="s">
        <v>497</v>
      </c>
      <c r="AO35" s="3"/>
      <c r="AP35" s="46"/>
      <c r="AQ35" s="43" t="s">
        <v>498</v>
      </c>
      <c r="AR35" s="43" t="s">
        <v>499</v>
      </c>
      <c r="AS35" s="53" t="s">
        <v>74</v>
      </c>
      <c r="AT35" s="45" t="s">
        <v>256</v>
      </c>
      <c r="AU35" s="3"/>
      <c r="AV35" s="3"/>
      <c r="AW35" s="3"/>
      <c r="AX35" s="3"/>
      <c r="AY35" s="3"/>
      <c r="AZ35" s="46"/>
    </row>
    <row r="36" spans="1:52" ht="35.25" customHeight="1" x14ac:dyDescent="0.35">
      <c r="A36" s="60">
        <v>34</v>
      </c>
      <c r="B36" s="42">
        <v>40825</v>
      </c>
      <c r="C36" s="1" t="s">
        <v>92</v>
      </c>
      <c r="D36" s="6" t="s">
        <v>93</v>
      </c>
      <c r="E36" s="1" t="s">
        <v>222</v>
      </c>
      <c r="F36" s="44" t="s">
        <v>223</v>
      </c>
      <c r="G36" s="45" t="s">
        <v>224</v>
      </c>
      <c r="H36" s="2" t="s">
        <v>111</v>
      </c>
      <c r="I36" s="3" t="s">
        <v>500</v>
      </c>
      <c r="J36" s="3" t="s">
        <v>501</v>
      </c>
      <c r="K36" s="47" t="s">
        <v>502</v>
      </c>
      <c r="L36" s="48" t="s">
        <v>63</v>
      </c>
      <c r="M36" s="1" t="s">
        <v>503</v>
      </c>
      <c r="N36" s="2" t="s">
        <v>504</v>
      </c>
      <c r="O36" s="1"/>
      <c r="P36" s="2" t="s">
        <v>80</v>
      </c>
      <c r="Q36" s="1" t="s">
        <v>229</v>
      </c>
      <c r="R36" s="1"/>
      <c r="S36" s="1" t="s">
        <v>67</v>
      </c>
      <c r="T36" s="49" t="s">
        <v>67</v>
      </c>
      <c r="U36" s="45">
        <v>28</v>
      </c>
      <c r="V36" s="3" t="s">
        <v>505</v>
      </c>
      <c r="W36" s="3">
        <v>350</v>
      </c>
      <c r="X36" s="3"/>
      <c r="Y36" s="3">
        <v>55</v>
      </c>
      <c r="Z36" s="3" t="s">
        <v>506</v>
      </c>
      <c r="AA36" s="2" t="s">
        <v>99</v>
      </c>
      <c r="AB36" s="3" t="s">
        <v>159</v>
      </c>
      <c r="AC36" s="3"/>
      <c r="AD36" s="46"/>
      <c r="AE36" s="50" t="s">
        <v>83</v>
      </c>
      <c r="AF36" s="1" t="s">
        <v>171</v>
      </c>
      <c r="AG36" s="4" t="s">
        <v>507</v>
      </c>
      <c r="AH36" s="4" t="s">
        <v>234</v>
      </c>
      <c r="AI36" s="4" t="s">
        <v>508</v>
      </c>
      <c r="AJ36" s="51" t="s">
        <v>509</v>
      </c>
      <c r="AK36" s="52" t="s">
        <v>73</v>
      </c>
      <c r="AL36" s="5"/>
      <c r="AM36" s="5"/>
      <c r="AN36" s="5"/>
      <c r="AO36" s="3" t="s">
        <v>510</v>
      </c>
      <c r="AP36" s="46" t="s">
        <v>511</v>
      </c>
      <c r="AQ36" s="43"/>
      <c r="AR36" s="43" t="s">
        <v>512</v>
      </c>
      <c r="AS36" s="53" t="s">
        <v>85</v>
      </c>
      <c r="AT36" s="45" t="s">
        <v>513</v>
      </c>
      <c r="AU36" s="3" t="s">
        <v>514</v>
      </c>
      <c r="AV36" s="3" t="s">
        <v>515</v>
      </c>
      <c r="AW36" s="3" t="s">
        <v>516</v>
      </c>
      <c r="AX36" s="3"/>
      <c r="AY36" s="3"/>
      <c r="AZ36" s="46"/>
    </row>
    <row r="37" spans="1:52" ht="35.25" customHeight="1" x14ac:dyDescent="0.35">
      <c r="A37" s="60">
        <v>35</v>
      </c>
      <c r="B37" s="42">
        <v>40825</v>
      </c>
      <c r="C37" s="1" t="s">
        <v>92</v>
      </c>
      <c r="D37" s="6" t="s">
        <v>93</v>
      </c>
      <c r="E37" s="1" t="s">
        <v>129</v>
      </c>
      <c r="F37" s="44" t="s">
        <v>517</v>
      </c>
      <c r="G37" s="45" t="s">
        <v>518</v>
      </c>
      <c r="H37" s="2" t="s">
        <v>147</v>
      </c>
      <c r="I37" s="3" t="s">
        <v>519</v>
      </c>
      <c r="J37" s="3" t="s">
        <v>520</v>
      </c>
      <c r="K37" s="47" t="s">
        <v>521</v>
      </c>
      <c r="L37" s="48" t="s">
        <v>97</v>
      </c>
      <c r="M37" s="1" t="s">
        <v>503</v>
      </c>
      <c r="N37" s="2" t="s">
        <v>504</v>
      </c>
      <c r="O37" s="1"/>
      <c r="P37" s="2" t="s">
        <v>80</v>
      </c>
      <c r="Q37" s="1"/>
      <c r="R37" s="1"/>
      <c r="S37" s="1" t="s">
        <v>67</v>
      </c>
      <c r="T37" s="49" t="s">
        <v>67</v>
      </c>
      <c r="U37" s="45" t="s">
        <v>68</v>
      </c>
      <c r="V37" s="3"/>
      <c r="W37" s="3" t="s">
        <v>81</v>
      </c>
      <c r="X37" s="3"/>
      <c r="Y37" s="3" t="s">
        <v>69</v>
      </c>
      <c r="Z37" s="3"/>
      <c r="AA37" s="2" t="s">
        <v>82</v>
      </c>
      <c r="AB37" s="3" t="s">
        <v>159</v>
      </c>
      <c r="AC37" s="3"/>
      <c r="AD37" s="46"/>
      <c r="AE37" s="50" t="s">
        <v>83</v>
      </c>
      <c r="AF37" s="1" t="s">
        <v>171</v>
      </c>
      <c r="AG37" s="4" t="s">
        <v>84</v>
      </c>
      <c r="AH37" s="4" t="s">
        <v>217</v>
      </c>
      <c r="AI37" s="4" t="s">
        <v>522</v>
      </c>
      <c r="AJ37" s="51"/>
      <c r="AK37" s="52" t="s">
        <v>73</v>
      </c>
      <c r="AL37" s="5"/>
      <c r="AM37" s="5"/>
      <c r="AN37" s="5"/>
      <c r="AO37" s="3"/>
      <c r="AP37" s="46"/>
      <c r="AQ37" s="43"/>
      <c r="AR37" s="43" t="s">
        <v>523</v>
      </c>
      <c r="AS37" s="53" t="s">
        <v>85</v>
      </c>
      <c r="AT37" s="45" t="s">
        <v>524</v>
      </c>
      <c r="AU37" s="3" t="s">
        <v>525</v>
      </c>
      <c r="AV37" s="3" t="s">
        <v>514</v>
      </c>
      <c r="AW37" s="3"/>
      <c r="AX37" s="3"/>
      <c r="AY37" s="3"/>
      <c r="AZ37" s="46"/>
    </row>
    <row r="38" spans="1:52" ht="35.25" customHeight="1" x14ac:dyDescent="0.35">
      <c r="A38" s="60">
        <v>36</v>
      </c>
      <c r="B38" s="42">
        <v>40825</v>
      </c>
      <c r="C38" s="1" t="s">
        <v>100</v>
      </c>
      <c r="D38" s="6" t="s">
        <v>93</v>
      </c>
      <c r="E38" s="1" t="s">
        <v>526</v>
      </c>
      <c r="F38" s="44" t="s">
        <v>527</v>
      </c>
      <c r="G38" s="45" t="s">
        <v>147</v>
      </c>
      <c r="H38" s="2" t="s">
        <v>147</v>
      </c>
      <c r="I38" s="3" t="s">
        <v>528</v>
      </c>
      <c r="J38" s="3" t="s">
        <v>529</v>
      </c>
      <c r="K38" s="47" t="s">
        <v>530</v>
      </c>
      <c r="L38" s="48" t="s">
        <v>97</v>
      </c>
      <c r="M38" s="1" t="s">
        <v>531</v>
      </c>
      <c r="N38" s="2" t="s">
        <v>504</v>
      </c>
      <c r="O38" s="1"/>
      <c r="P38" s="2" t="s">
        <v>80</v>
      </c>
      <c r="Q38" s="1"/>
      <c r="R38" s="1"/>
      <c r="S38" s="1" t="s">
        <v>67</v>
      </c>
      <c r="T38" s="49" t="s">
        <v>67</v>
      </c>
      <c r="U38" s="45" t="s">
        <v>68</v>
      </c>
      <c r="V38" s="3"/>
      <c r="W38" s="3" t="s">
        <v>81</v>
      </c>
      <c r="X38" s="3"/>
      <c r="Y38" s="3" t="s">
        <v>69</v>
      </c>
      <c r="Z38" s="3"/>
      <c r="AA38" s="2" t="s">
        <v>82</v>
      </c>
      <c r="AB38" s="3" t="s">
        <v>159</v>
      </c>
      <c r="AC38" s="3"/>
      <c r="AD38" s="46"/>
      <c r="AE38" s="50" t="s">
        <v>71</v>
      </c>
      <c r="AF38" s="1"/>
      <c r="AG38" s="4" t="s">
        <v>72</v>
      </c>
      <c r="AH38" s="4"/>
      <c r="AI38" s="4"/>
      <c r="AJ38" s="51"/>
      <c r="AK38" s="52" t="s">
        <v>73</v>
      </c>
      <c r="AL38" s="5"/>
      <c r="AM38" s="5"/>
      <c r="AN38" s="5"/>
      <c r="AO38" s="3"/>
      <c r="AP38" s="46"/>
      <c r="AQ38" s="43"/>
      <c r="AR38" s="43" t="s">
        <v>532</v>
      </c>
      <c r="AS38" s="53" t="s">
        <v>85</v>
      </c>
      <c r="AT38" s="45" t="s">
        <v>533</v>
      </c>
      <c r="AU38" s="3"/>
      <c r="AV38" s="3"/>
      <c r="AW38" s="3"/>
      <c r="AX38" s="3"/>
      <c r="AY38" s="3"/>
      <c r="AZ38" s="46"/>
    </row>
    <row r="39" spans="1:52" ht="35.25" customHeight="1" x14ac:dyDescent="0.35">
      <c r="A39" s="60">
        <v>37</v>
      </c>
      <c r="B39" s="42">
        <v>40842</v>
      </c>
      <c r="C39" s="1" t="s">
        <v>58</v>
      </c>
      <c r="D39" s="6" t="s">
        <v>59</v>
      </c>
      <c r="E39" s="1" t="s">
        <v>86</v>
      </c>
      <c r="F39" s="44" t="s">
        <v>534</v>
      </c>
      <c r="G39" s="45" t="s">
        <v>382</v>
      </c>
      <c r="H39" s="2" t="s">
        <v>111</v>
      </c>
      <c r="I39" s="3" t="s">
        <v>535</v>
      </c>
      <c r="J39" s="3" t="s">
        <v>536</v>
      </c>
      <c r="K39" s="47" t="s">
        <v>537</v>
      </c>
      <c r="L39" s="48" t="s">
        <v>63</v>
      </c>
      <c r="M39" s="1" t="s">
        <v>538</v>
      </c>
      <c r="N39" s="2" t="s">
        <v>79</v>
      </c>
      <c r="O39" s="1" t="s">
        <v>120</v>
      </c>
      <c r="P39" s="2" t="s">
        <v>121</v>
      </c>
      <c r="Q39" s="1" t="s">
        <v>539</v>
      </c>
      <c r="R39" s="1"/>
      <c r="S39" s="1" t="s">
        <v>67</v>
      </c>
      <c r="T39" s="49" t="s">
        <v>67</v>
      </c>
      <c r="U39" s="45">
        <v>1</v>
      </c>
      <c r="V39" s="3"/>
      <c r="W39" s="3">
        <v>7</v>
      </c>
      <c r="X39" s="3" t="s">
        <v>540</v>
      </c>
      <c r="Y39" s="3" t="s">
        <v>69</v>
      </c>
      <c r="Z39" s="3"/>
      <c r="AA39" s="2" t="s">
        <v>95</v>
      </c>
      <c r="AB39" s="3" t="s">
        <v>159</v>
      </c>
      <c r="AC39" s="3"/>
      <c r="AD39" s="46" t="s">
        <v>541</v>
      </c>
      <c r="AE39" s="50" t="s">
        <v>187</v>
      </c>
      <c r="AF39" s="1" t="s">
        <v>201</v>
      </c>
      <c r="AG39" s="4" t="s">
        <v>72</v>
      </c>
      <c r="AH39" s="4"/>
      <c r="AI39" s="4"/>
      <c r="AJ39" s="51"/>
      <c r="AK39" s="52" t="s">
        <v>542</v>
      </c>
      <c r="AL39" s="5" t="s">
        <v>108</v>
      </c>
      <c r="AM39" s="5"/>
      <c r="AN39" s="5" t="s">
        <v>543</v>
      </c>
      <c r="AO39" s="3"/>
      <c r="AP39" s="46"/>
      <c r="AQ39" s="43"/>
      <c r="AR39" s="43" t="s">
        <v>544</v>
      </c>
      <c r="AS39" s="53" t="s">
        <v>74</v>
      </c>
      <c r="AT39" s="45" t="s">
        <v>256</v>
      </c>
      <c r="AU39" s="3" t="s">
        <v>190</v>
      </c>
      <c r="AV39" s="3"/>
      <c r="AW39" s="3"/>
      <c r="AX39" s="3"/>
      <c r="AY39" s="3"/>
      <c r="AZ39" s="46"/>
    </row>
    <row r="40" spans="1:52" ht="35.25" customHeight="1" x14ac:dyDescent="0.35">
      <c r="A40" s="60">
        <v>38</v>
      </c>
      <c r="B40" s="42" t="s">
        <v>545</v>
      </c>
      <c r="C40" s="1" t="s">
        <v>58</v>
      </c>
      <c r="D40" s="6" t="s">
        <v>59</v>
      </c>
      <c r="E40" s="1" t="s">
        <v>60</v>
      </c>
      <c r="F40" s="44" t="s">
        <v>117</v>
      </c>
      <c r="G40" s="45" t="s">
        <v>132</v>
      </c>
      <c r="H40" s="2" t="s">
        <v>132</v>
      </c>
      <c r="I40" s="3" t="s">
        <v>546</v>
      </c>
      <c r="J40" s="3" t="s">
        <v>547</v>
      </c>
      <c r="K40" s="47" t="s">
        <v>547</v>
      </c>
      <c r="L40" s="48" t="s">
        <v>63</v>
      </c>
      <c r="M40" s="1" t="s">
        <v>64</v>
      </c>
      <c r="N40" s="2" t="s">
        <v>65</v>
      </c>
      <c r="O40" s="1"/>
      <c r="P40" s="2" t="s">
        <v>80</v>
      </c>
      <c r="Q40" s="1" t="s">
        <v>548</v>
      </c>
      <c r="R40" s="1"/>
      <c r="S40" s="1" t="s">
        <v>67</v>
      </c>
      <c r="T40" s="49" t="s">
        <v>67</v>
      </c>
      <c r="U40" s="45" t="s">
        <v>68</v>
      </c>
      <c r="V40" s="3"/>
      <c r="W40" s="3" t="s">
        <v>81</v>
      </c>
      <c r="X40" s="3"/>
      <c r="Y40" s="3" t="s">
        <v>69</v>
      </c>
      <c r="Z40" s="3"/>
      <c r="AA40" s="2" t="s">
        <v>82</v>
      </c>
      <c r="AB40" s="3">
        <v>1</v>
      </c>
      <c r="AC40" s="3" t="s">
        <v>548</v>
      </c>
      <c r="AD40" s="46"/>
      <c r="AE40" s="50" t="s">
        <v>83</v>
      </c>
      <c r="AF40" s="1" t="s">
        <v>549</v>
      </c>
      <c r="AG40" s="4" t="s">
        <v>84</v>
      </c>
      <c r="AH40" s="4" t="s">
        <v>402</v>
      </c>
      <c r="AI40" s="4"/>
      <c r="AJ40" s="51"/>
      <c r="AK40" s="52" t="s">
        <v>73</v>
      </c>
      <c r="AL40" s="5"/>
      <c r="AM40" s="5"/>
      <c r="AN40" s="5"/>
      <c r="AO40" s="3" t="s">
        <v>550</v>
      </c>
      <c r="AP40" s="46"/>
      <c r="AQ40" s="43" t="s">
        <v>551</v>
      </c>
      <c r="AR40" s="43" t="s">
        <v>552</v>
      </c>
      <c r="AS40" s="53" t="s">
        <v>101</v>
      </c>
      <c r="AT40" s="45" t="s">
        <v>553</v>
      </c>
      <c r="AU40" s="3"/>
      <c r="AV40" s="3"/>
      <c r="AW40" s="3"/>
      <c r="AX40" s="3"/>
      <c r="AY40" s="3"/>
      <c r="AZ40" s="46"/>
    </row>
    <row r="41" spans="1:52" ht="35.25" customHeight="1" x14ac:dyDescent="0.35">
      <c r="A41" s="60">
        <v>39</v>
      </c>
      <c r="B41" s="42">
        <v>40857</v>
      </c>
      <c r="C41" s="1" t="s">
        <v>133</v>
      </c>
      <c r="D41" s="6" t="s">
        <v>59</v>
      </c>
      <c r="E41" s="1" t="s">
        <v>144</v>
      </c>
      <c r="F41" s="44" t="s">
        <v>554</v>
      </c>
      <c r="G41" s="45" t="s">
        <v>147</v>
      </c>
      <c r="H41" s="2" t="s">
        <v>147</v>
      </c>
      <c r="I41" s="3" t="s">
        <v>555</v>
      </c>
      <c r="J41" s="3" t="s">
        <v>556</v>
      </c>
      <c r="K41" s="47" t="s">
        <v>557</v>
      </c>
      <c r="L41" s="48" t="s">
        <v>97</v>
      </c>
      <c r="M41" s="1" t="s">
        <v>558</v>
      </c>
      <c r="N41" s="2" t="s">
        <v>79</v>
      </c>
      <c r="O41" s="1"/>
      <c r="P41" s="2" t="s">
        <v>80</v>
      </c>
      <c r="Q41" s="1" t="s">
        <v>559</v>
      </c>
      <c r="R41" s="1"/>
      <c r="S41" s="1" t="s">
        <v>67</v>
      </c>
      <c r="T41" s="49" t="s">
        <v>67</v>
      </c>
      <c r="U41" s="45" t="s">
        <v>68</v>
      </c>
      <c r="V41" s="3"/>
      <c r="W41" s="3" t="s">
        <v>81</v>
      </c>
      <c r="X41" s="3"/>
      <c r="Y41" s="3" t="s">
        <v>69</v>
      </c>
      <c r="Z41" s="3"/>
      <c r="AA41" s="2" t="s">
        <v>82</v>
      </c>
      <c r="AB41" s="3" t="s">
        <v>159</v>
      </c>
      <c r="AC41" s="3"/>
      <c r="AD41" s="46"/>
      <c r="AE41" s="50" t="s">
        <v>83</v>
      </c>
      <c r="AF41" s="1" t="s">
        <v>171</v>
      </c>
      <c r="AG41" s="4" t="s">
        <v>84</v>
      </c>
      <c r="AH41" s="4" t="s">
        <v>217</v>
      </c>
      <c r="AI41" s="4" t="s">
        <v>560</v>
      </c>
      <c r="AJ41" s="51"/>
      <c r="AK41" s="52" t="s">
        <v>73</v>
      </c>
      <c r="AL41" s="5"/>
      <c r="AM41" s="5"/>
      <c r="AN41" s="5"/>
      <c r="AO41" s="3"/>
      <c r="AP41" s="46"/>
      <c r="AQ41" s="43"/>
      <c r="AR41" s="43" t="s">
        <v>561</v>
      </c>
      <c r="AS41" s="53" t="s">
        <v>74</v>
      </c>
      <c r="AT41" s="45" t="s">
        <v>175</v>
      </c>
      <c r="AU41" s="3"/>
      <c r="AV41" s="3"/>
      <c r="AW41" s="3"/>
      <c r="AX41" s="3"/>
      <c r="AY41" s="3"/>
      <c r="AZ41" s="46"/>
    </row>
    <row r="42" spans="1:52" ht="35.25" customHeight="1" x14ac:dyDescent="0.35">
      <c r="A42" s="60">
        <v>40</v>
      </c>
      <c r="B42" s="42">
        <v>40858</v>
      </c>
      <c r="C42" s="1" t="s">
        <v>100</v>
      </c>
      <c r="D42" s="6" t="s">
        <v>93</v>
      </c>
      <c r="E42" s="1" t="s">
        <v>562</v>
      </c>
      <c r="F42" s="44" t="s">
        <v>563</v>
      </c>
      <c r="G42" s="45" t="s">
        <v>194</v>
      </c>
      <c r="H42" s="2" t="s">
        <v>111</v>
      </c>
      <c r="I42" s="3" t="s">
        <v>564</v>
      </c>
      <c r="J42" s="3" t="s">
        <v>565</v>
      </c>
      <c r="K42" s="47" t="s">
        <v>566</v>
      </c>
      <c r="L42" s="48" t="s">
        <v>63</v>
      </c>
      <c r="M42" s="1" t="s">
        <v>567</v>
      </c>
      <c r="N42" s="2" t="s">
        <v>79</v>
      </c>
      <c r="O42" s="1" t="s">
        <v>568</v>
      </c>
      <c r="P42" s="2" t="s">
        <v>88</v>
      </c>
      <c r="Q42" s="1" t="s">
        <v>569</v>
      </c>
      <c r="R42" s="1" t="s">
        <v>568</v>
      </c>
      <c r="S42" s="1" t="s">
        <v>67</v>
      </c>
      <c r="T42" s="49" t="s">
        <v>67</v>
      </c>
      <c r="U42" s="45" t="s">
        <v>68</v>
      </c>
      <c r="V42" s="3"/>
      <c r="W42" s="3">
        <v>7</v>
      </c>
      <c r="X42" s="3"/>
      <c r="Y42" s="3">
        <v>38</v>
      </c>
      <c r="Z42" s="3" t="s">
        <v>570</v>
      </c>
      <c r="AA42" s="2" t="s">
        <v>122</v>
      </c>
      <c r="AB42" s="3" t="s">
        <v>159</v>
      </c>
      <c r="AC42" s="3"/>
      <c r="AD42" s="46" t="s">
        <v>571</v>
      </c>
      <c r="AE42" s="50" t="s">
        <v>83</v>
      </c>
      <c r="AF42" s="1" t="s">
        <v>201</v>
      </c>
      <c r="AG42" s="4" t="s">
        <v>507</v>
      </c>
      <c r="AH42" s="4" t="s">
        <v>234</v>
      </c>
      <c r="AI42" s="4"/>
      <c r="AJ42" s="51"/>
      <c r="AK42" s="52" t="s">
        <v>73</v>
      </c>
      <c r="AL42" s="5"/>
      <c r="AM42" s="5"/>
      <c r="AN42" s="5"/>
      <c r="AO42" s="3"/>
      <c r="AP42" s="46"/>
      <c r="AQ42" s="43"/>
      <c r="AR42" s="43" t="s">
        <v>572</v>
      </c>
      <c r="AS42" s="53" t="s">
        <v>101</v>
      </c>
      <c r="AT42" s="45" t="s">
        <v>573</v>
      </c>
      <c r="AU42" s="3"/>
      <c r="AV42" s="3"/>
      <c r="AW42" s="3"/>
      <c r="AX42" s="3"/>
      <c r="AY42" s="3"/>
      <c r="AZ42" s="46"/>
    </row>
    <row r="43" spans="1:52" ht="35.25" customHeight="1" x14ac:dyDescent="0.35">
      <c r="A43" s="60">
        <v>41</v>
      </c>
      <c r="B43" s="42">
        <v>40862</v>
      </c>
      <c r="C43" s="1" t="s">
        <v>131</v>
      </c>
      <c r="D43" s="6" t="s">
        <v>59</v>
      </c>
      <c r="E43" s="1" t="s">
        <v>574</v>
      </c>
      <c r="F43" s="44" t="s">
        <v>575</v>
      </c>
      <c r="G43" s="45" t="s">
        <v>576</v>
      </c>
      <c r="H43" s="2" t="s">
        <v>111</v>
      </c>
      <c r="I43" s="3" t="s">
        <v>577</v>
      </c>
      <c r="J43" s="3" t="s">
        <v>578</v>
      </c>
      <c r="K43" s="47" t="s">
        <v>578</v>
      </c>
      <c r="L43" s="48" t="s">
        <v>63</v>
      </c>
      <c r="M43" s="1" t="s">
        <v>579</v>
      </c>
      <c r="N43" s="2" t="s">
        <v>79</v>
      </c>
      <c r="O43" s="1"/>
      <c r="P43" s="2" t="s">
        <v>80</v>
      </c>
      <c r="Q43" s="1" t="s">
        <v>580</v>
      </c>
      <c r="R43" s="1"/>
      <c r="S43" s="1" t="s">
        <v>67</v>
      </c>
      <c r="T43" s="49" t="s">
        <v>67</v>
      </c>
      <c r="U43" s="45">
        <v>1</v>
      </c>
      <c r="V43" s="3"/>
      <c r="W43" s="3" t="s">
        <v>81</v>
      </c>
      <c r="X43" s="3"/>
      <c r="Y43" s="3" t="s">
        <v>69</v>
      </c>
      <c r="Z43" s="3"/>
      <c r="AA43" s="2" t="s">
        <v>130</v>
      </c>
      <c r="AB43" s="3" t="s">
        <v>159</v>
      </c>
      <c r="AC43" s="3"/>
      <c r="AD43" s="46"/>
      <c r="AE43" s="50" t="s">
        <v>71</v>
      </c>
      <c r="AF43" s="1"/>
      <c r="AG43" s="4" t="s">
        <v>72</v>
      </c>
      <c r="AH43" s="4"/>
      <c r="AI43" s="4"/>
      <c r="AJ43" s="51"/>
      <c r="AK43" s="52" t="s">
        <v>73</v>
      </c>
      <c r="AL43" s="5"/>
      <c r="AM43" s="5"/>
      <c r="AN43" s="5"/>
      <c r="AO43" s="3"/>
      <c r="AP43" s="46"/>
      <c r="AQ43" s="43"/>
      <c r="AR43" s="43"/>
      <c r="AS43" s="53" t="s">
        <v>283</v>
      </c>
      <c r="AT43" s="45" t="s">
        <v>190</v>
      </c>
      <c r="AU43" s="3"/>
      <c r="AV43" s="3"/>
      <c r="AW43" s="3"/>
      <c r="AX43" s="3"/>
      <c r="AY43" s="3"/>
      <c r="AZ43" s="46"/>
    </row>
    <row r="44" spans="1:52" ht="35.25" customHeight="1" x14ac:dyDescent="0.35">
      <c r="A44" s="60">
        <v>42</v>
      </c>
      <c r="B44" s="42">
        <v>40864</v>
      </c>
      <c r="C44" s="1" t="s">
        <v>92</v>
      </c>
      <c r="D44" s="6" t="s">
        <v>93</v>
      </c>
      <c r="E44" s="1" t="s">
        <v>129</v>
      </c>
      <c r="F44" s="44" t="s">
        <v>517</v>
      </c>
      <c r="G44" s="45" t="s">
        <v>194</v>
      </c>
      <c r="H44" s="2" t="s">
        <v>111</v>
      </c>
      <c r="I44" s="3" t="s">
        <v>581</v>
      </c>
      <c r="J44" s="3" t="s">
        <v>582</v>
      </c>
      <c r="K44" s="47" t="s">
        <v>583</v>
      </c>
      <c r="L44" s="48" t="s">
        <v>63</v>
      </c>
      <c r="M44" s="1" t="s">
        <v>584</v>
      </c>
      <c r="N44" s="2" t="s">
        <v>504</v>
      </c>
      <c r="O44" s="1" t="s">
        <v>120</v>
      </c>
      <c r="P44" s="2" t="s">
        <v>121</v>
      </c>
      <c r="Q44" s="1" t="s">
        <v>585</v>
      </c>
      <c r="R44" s="1" t="s">
        <v>586</v>
      </c>
      <c r="S44" s="1" t="s">
        <v>67</v>
      </c>
      <c r="T44" s="49" t="s">
        <v>67</v>
      </c>
      <c r="U44" s="45" t="s">
        <v>68</v>
      </c>
      <c r="V44" s="3"/>
      <c r="W44" s="3">
        <v>30</v>
      </c>
      <c r="X44" s="3" t="s">
        <v>587</v>
      </c>
      <c r="Y44" s="3" t="s">
        <v>69</v>
      </c>
      <c r="Z44" s="3"/>
      <c r="AA44" s="2" t="s">
        <v>70</v>
      </c>
      <c r="AB44" s="3" t="s">
        <v>159</v>
      </c>
      <c r="AC44" s="3"/>
      <c r="AD44" s="46"/>
      <c r="AE44" s="50" t="s">
        <v>83</v>
      </c>
      <c r="AF44" s="1" t="s">
        <v>171</v>
      </c>
      <c r="AG44" s="4" t="s">
        <v>84</v>
      </c>
      <c r="AH44" s="4" t="s">
        <v>217</v>
      </c>
      <c r="AI44" s="4"/>
      <c r="AJ44" s="51"/>
      <c r="AK44" s="52" t="s">
        <v>73</v>
      </c>
      <c r="AL44" s="5"/>
      <c r="AM44" s="5"/>
      <c r="AN44" s="5"/>
      <c r="AO44" s="3"/>
      <c r="AP44" s="46"/>
      <c r="AQ44" s="43"/>
      <c r="AR44" s="43" t="s">
        <v>588</v>
      </c>
      <c r="AS44" s="53" t="s">
        <v>85</v>
      </c>
      <c r="AT44" s="45" t="s">
        <v>589</v>
      </c>
      <c r="AU44" s="3" t="s">
        <v>590</v>
      </c>
      <c r="AV44" s="3"/>
      <c r="AW44" s="3"/>
      <c r="AX44" s="3"/>
      <c r="AY44" s="3"/>
      <c r="AZ44" s="46"/>
    </row>
    <row r="45" spans="1:52" ht="35.25" customHeight="1" x14ac:dyDescent="0.35">
      <c r="A45" s="60">
        <v>43</v>
      </c>
      <c r="B45" s="42">
        <v>40875</v>
      </c>
      <c r="C45" s="1" t="s">
        <v>133</v>
      </c>
      <c r="D45" s="6" t="s">
        <v>59</v>
      </c>
      <c r="E45" s="1" t="s">
        <v>134</v>
      </c>
      <c r="F45" s="44" t="s">
        <v>591</v>
      </c>
      <c r="G45" s="45" t="s">
        <v>194</v>
      </c>
      <c r="H45" s="2" t="s">
        <v>111</v>
      </c>
      <c r="I45" s="3" t="s">
        <v>592</v>
      </c>
      <c r="J45" s="3" t="s">
        <v>593</v>
      </c>
      <c r="K45" s="47" t="s">
        <v>594</v>
      </c>
      <c r="L45" s="48" t="s">
        <v>63</v>
      </c>
      <c r="M45" s="1" t="s">
        <v>595</v>
      </c>
      <c r="N45" s="2" t="s">
        <v>79</v>
      </c>
      <c r="O45" s="1" t="s">
        <v>596</v>
      </c>
      <c r="P45" s="2" t="s">
        <v>88</v>
      </c>
      <c r="Q45" s="1" t="s">
        <v>597</v>
      </c>
      <c r="R45" s="1" t="s">
        <v>596</v>
      </c>
      <c r="S45" s="1" t="s">
        <v>67</v>
      </c>
      <c r="T45" s="49" t="s">
        <v>67</v>
      </c>
      <c r="U45" s="45">
        <v>3</v>
      </c>
      <c r="V45" s="3" t="s">
        <v>598</v>
      </c>
      <c r="W45" s="3">
        <v>2</v>
      </c>
      <c r="X45" s="3"/>
      <c r="Y45" s="3">
        <v>2</v>
      </c>
      <c r="Z45" s="3" t="s">
        <v>599</v>
      </c>
      <c r="AA45" s="2" t="s">
        <v>99</v>
      </c>
      <c r="AB45" s="3" t="s">
        <v>159</v>
      </c>
      <c r="AC45" s="3"/>
      <c r="AD45" s="46"/>
      <c r="AE45" s="50" t="s">
        <v>83</v>
      </c>
      <c r="AF45" s="1" t="s">
        <v>201</v>
      </c>
      <c r="AG45" s="4" t="s">
        <v>84</v>
      </c>
      <c r="AH45" s="4" t="s">
        <v>234</v>
      </c>
      <c r="AI45" s="4"/>
      <c r="AJ45" s="51" t="s">
        <v>600</v>
      </c>
      <c r="AK45" s="52" t="s">
        <v>73</v>
      </c>
      <c r="AL45" s="5"/>
      <c r="AM45" s="5"/>
      <c r="AN45" s="5"/>
      <c r="AO45" s="3"/>
      <c r="AP45" s="46"/>
      <c r="AQ45" s="43"/>
      <c r="AR45" s="43" t="s">
        <v>601</v>
      </c>
      <c r="AS45" s="53" t="s">
        <v>85</v>
      </c>
      <c r="AT45" s="45" t="s">
        <v>602</v>
      </c>
      <c r="AU45" s="3" t="s">
        <v>603</v>
      </c>
      <c r="AV45" s="3" t="s">
        <v>604</v>
      </c>
      <c r="AW45" s="3"/>
      <c r="AX45" s="3"/>
      <c r="AY45" s="3"/>
      <c r="AZ45" s="46"/>
    </row>
    <row r="46" spans="1:52" ht="35.25" customHeight="1" x14ac:dyDescent="0.35">
      <c r="A46" s="60">
        <v>44</v>
      </c>
      <c r="B46" s="42">
        <v>40876</v>
      </c>
      <c r="C46" s="1" t="s">
        <v>133</v>
      </c>
      <c r="D46" s="6" t="s">
        <v>59</v>
      </c>
      <c r="E46" s="1" t="s">
        <v>134</v>
      </c>
      <c r="F46" s="44" t="s">
        <v>591</v>
      </c>
      <c r="G46" s="45" t="s">
        <v>382</v>
      </c>
      <c r="H46" s="2" t="s">
        <v>111</v>
      </c>
      <c r="I46" s="3" t="s">
        <v>605</v>
      </c>
      <c r="J46" s="3" t="s">
        <v>606</v>
      </c>
      <c r="K46" s="47" t="s">
        <v>606</v>
      </c>
      <c r="L46" s="48" t="s">
        <v>63</v>
      </c>
      <c r="M46" s="1" t="s">
        <v>607</v>
      </c>
      <c r="N46" s="2" t="s">
        <v>79</v>
      </c>
      <c r="O46" s="1"/>
      <c r="P46" s="2" t="s">
        <v>80</v>
      </c>
      <c r="Q46" s="1" t="s">
        <v>608</v>
      </c>
      <c r="R46" s="1"/>
      <c r="S46" s="1" t="s">
        <v>67</v>
      </c>
      <c r="T46" s="49" t="s">
        <v>67</v>
      </c>
      <c r="U46" s="45">
        <v>3</v>
      </c>
      <c r="V46" s="3"/>
      <c r="W46" s="3">
        <v>3</v>
      </c>
      <c r="X46" s="3"/>
      <c r="Y46" s="3" t="s">
        <v>69</v>
      </c>
      <c r="Z46" s="3"/>
      <c r="AA46" s="2" t="s">
        <v>95</v>
      </c>
      <c r="AB46" s="3" t="s">
        <v>159</v>
      </c>
      <c r="AC46" s="3"/>
      <c r="AD46" s="46"/>
      <c r="AE46" s="50" t="s">
        <v>71</v>
      </c>
      <c r="AF46" s="1"/>
      <c r="AG46" s="4" t="s">
        <v>72</v>
      </c>
      <c r="AH46" s="4"/>
      <c r="AI46" s="4"/>
      <c r="AJ46" s="51"/>
      <c r="AK46" s="52" t="s">
        <v>73</v>
      </c>
      <c r="AL46" s="5"/>
      <c r="AM46" s="5"/>
      <c r="AN46" s="5"/>
      <c r="AO46" s="3"/>
      <c r="AP46" s="46"/>
      <c r="AQ46" s="43"/>
      <c r="AR46" s="43"/>
      <c r="AS46" s="53" t="s">
        <v>283</v>
      </c>
      <c r="AT46" s="45" t="s">
        <v>190</v>
      </c>
      <c r="AU46" s="3"/>
      <c r="AV46" s="3"/>
      <c r="AW46" s="3"/>
      <c r="AX46" s="3"/>
      <c r="AY46" s="3"/>
      <c r="AZ46" s="46"/>
    </row>
    <row r="47" spans="1:52" ht="35.25" customHeight="1" x14ac:dyDescent="0.35">
      <c r="A47" s="60">
        <v>45</v>
      </c>
      <c r="B47" s="42">
        <v>40896</v>
      </c>
      <c r="C47" s="1" t="s">
        <v>58</v>
      </c>
      <c r="D47" s="6" t="s">
        <v>59</v>
      </c>
      <c r="E47" s="1" t="s">
        <v>60</v>
      </c>
      <c r="F47" s="44" t="s">
        <v>117</v>
      </c>
      <c r="G47" s="45" t="s">
        <v>132</v>
      </c>
      <c r="H47" s="2" t="s">
        <v>132</v>
      </c>
      <c r="I47" s="3" t="s">
        <v>609</v>
      </c>
      <c r="J47" s="3" t="s">
        <v>610</v>
      </c>
      <c r="K47" s="47" t="s">
        <v>611</v>
      </c>
      <c r="L47" s="48" t="s">
        <v>63</v>
      </c>
      <c r="M47" s="1" t="s">
        <v>64</v>
      </c>
      <c r="N47" s="2" t="s">
        <v>65</v>
      </c>
      <c r="O47" s="1"/>
      <c r="P47" s="2" t="s">
        <v>80</v>
      </c>
      <c r="Q47" s="1" t="s">
        <v>612</v>
      </c>
      <c r="R47" s="1"/>
      <c r="S47" s="1" t="s">
        <v>67</v>
      </c>
      <c r="T47" s="49" t="s">
        <v>67</v>
      </c>
      <c r="U47" s="45" t="s">
        <v>68</v>
      </c>
      <c r="V47" s="3"/>
      <c r="W47" s="3" t="s">
        <v>81</v>
      </c>
      <c r="X47" s="3"/>
      <c r="Y47" s="3" t="s">
        <v>69</v>
      </c>
      <c r="Z47" s="3"/>
      <c r="AA47" s="2" t="s">
        <v>82</v>
      </c>
      <c r="AB47" s="3">
        <v>1</v>
      </c>
      <c r="AC47" s="3" t="s">
        <v>613</v>
      </c>
      <c r="AD47" s="46"/>
      <c r="AE47" s="50" t="s">
        <v>71</v>
      </c>
      <c r="AF47" s="1"/>
      <c r="AG47" s="4" t="s">
        <v>72</v>
      </c>
      <c r="AH47" s="4"/>
      <c r="AI47" s="4"/>
      <c r="AJ47" s="51"/>
      <c r="AK47" s="52" t="s">
        <v>73</v>
      </c>
      <c r="AL47" s="5"/>
      <c r="AM47" s="5"/>
      <c r="AN47" s="5"/>
      <c r="AO47" s="3"/>
      <c r="AP47" s="46"/>
      <c r="AQ47" s="43" t="s">
        <v>614</v>
      </c>
      <c r="AR47" s="43" t="s">
        <v>615</v>
      </c>
      <c r="AS47" s="53" t="s">
        <v>101</v>
      </c>
      <c r="AT47" s="45" t="s">
        <v>553</v>
      </c>
      <c r="AU47" s="3"/>
      <c r="AV47" s="3"/>
      <c r="AW47" s="3"/>
      <c r="AX47" s="3"/>
      <c r="AY47" s="3"/>
      <c r="AZ47" s="46"/>
    </row>
    <row r="48" spans="1:52" ht="35.25" customHeight="1" x14ac:dyDescent="0.35">
      <c r="A48" s="60">
        <v>46</v>
      </c>
      <c r="B48" s="42">
        <v>40906</v>
      </c>
      <c r="C48" s="1" t="s">
        <v>131</v>
      </c>
      <c r="D48" s="6" t="s">
        <v>59</v>
      </c>
      <c r="E48" s="1" t="s">
        <v>142</v>
      </c>
      <c r="F48" s="44" t="s">
        <v>616</v>
      </c>
      <c r="G48" s="45" t="s">
        <v>194</v>
      </c>
      <c r="H48" s="2" t="s">
        <v>111</v>
      </c>
      <c r="I48" s="3" t="s">
        <v>617</v>
      </c>
      <c r="J48" s="3" t="s">
        <v>618</v>
      </c>
      <c r="K48" s="47" t="s">
        <v>619</v>
      </c>
      <c r="L48" s="48" t="s">
        <v>63</v>
      </c>
      <c r="M48" s="1" t="s">
        <v>620</v>
      </c>
      <c r="N48" s="2" t="s">
        <v>79</v>
      </c>
      <c r="O48" s="1" t="s">
        <v>586</v>
      </c>
      <c r="P48" s="2" t="s">
        <v>88</v>
      </c>
      <c r="Q48" s="1" t="s">
        <v>621</v>
      </c>
      <c r="R48" s="1" t="s">
        <v>586</v>
      </c>
      <c r="S48" s="1" t="s">
        <v>67</v>
      </c>
      <c r="T48" s="49" t="s">
        <v>67</v>
      </c>
      <c r="U48" s="45" t="s">
        <v>68</v>
      </c>
      <c r="V48" s="3"/>
      <c r="W48" s="3" t="s">
        <v>438</v>
      </c>
      <c r="X48" s="3" t="s">
        <v>622</v>
      </c>
      <c r="Y48" s="3" t="s">
        <v>69</v>
      </c>
      <c r="Z48" s="3"/>
      <c r="AA48" s="2" t="s">
        <v>70</v>
      </c>
      <c r="AB48" s="3" t="s">
        <v>159</v>
      </c>
      <c r="AC48" s="3"/>
      <c r="AD48" s="46" t="s">
        <v>623</v>
      </c>
      <c r="AE48" s="50" t="s">
        <v>83</v>
      </c>
      <c r="AF48" s="1" t="s">
        <v>201</v>
      </c>
      <c r="AG48" s="4" t="s">
        <v>84</v>
      </c>
      <c r="AH48" s="4" t="s">
        <v>402</v>
      </c>
      <c r="AI48" s="4" t="s">
        <v>145</v>
      </c>
      <c r="AJ48" s="51"/>
      <c r="AK48" s="52" t="s">
        <v>73</v>
      </c>
      <c r="AL48" s="5"/>
      <c r="AM48" s="5"/>
      <c r="AN48" s="5"/>
      <c r="AO48" s="3"/>
      <c r="AP48" s="46"/>
      <c r="AQ48" s="43"/>
      <c r="AR48" s="43" t="s">
        <v>624</v>
      </c>
      <c r="AS48" s="53" t="s">
        <v>85</v>
      </c>
      <c r="AT48" s="45" t="s">
        <v>625</v>
      </c>
      <c r="AU48" s="3" t="s">
        <v>626</v>
      </c>
      <c r="AV48" s="3" t="s">
        <v>627</v>
      </c>
      <c r="AW48" s="3"/>
      <c r="AX48" s="3"/>
      <c r="AY48" s="3"/>
      <c r="AZ48" s="46"/>
    </row>
    <row r="49" spans="1:52" ht="35.25" customHeight="1" x14ac:dyDescent="0.35">
      <c r="A49" s="60">
        <v>47</v>
      </c>
      <c r="B49" s="42">
        <v>40907</v>
      </c>
      <c r="C49" s="1" t="s">
        <v>131</v>
      </c>
      <c r="D49" s="6" t="s">
        <v>59</v>
      </c>
      <c r="E49" s="1" t="s">
        <v>142</v>
      </c>
      <c r="F49" s="44" t="s">
        <v>616</v>
      </c>
      <c r="G49" s="45" t="s">
        <v>147</v>
      </c>
      <c r="H49" s="2" t="s">
        <v>111</v>
      </c>
      <c r="I49" s="3" t="s">
        <v>628</v>
      </c>
      <c r="J49" s="3" t="s">
        <v>629</v>
      </c>
      <c r="K49" s="47" t="s">
        <v>619</v>
      </c>
      <c r="L49" s="48" t="s">
        <v>63</v>
      </c>
      <c r="M49" s="1" t="s">
        <v>620</v>
      </c>
      <c r="N49" s="2" t="s">
        <v>79</v>
      </c>
      <c r="O49" s="1"/>
      <c r="P49" s="2" t="s">
        <v>80</v>
      </c>
      <c r="Q49" s="1" t="s">
        <v>621</v>
      </c>
      <c r="R49" s="1"/>
      <c r="S49" s="1" t="s">
        <v>67</v>
      </c>
      <c r="T49" s="49" t="s">
        <v>67</v>
      </c>
      <c r="U49" s="45" t="s">
        <v>68</v>
      </c>
      <c r="V49" s="3"/>
      <c r="W49" s="3">
        <v>7</v>
      </c>
      <c r="X49" s="3"/>
      <c r="Y49" s="3" t="s">
        <v>69</v>
      </c>
      <c r="Z49" s="3"/>
      <c r="AA49" s="2" t="s">
        <v>70</v>
      </c>
      <c r="AB49" s="3" t="s">
        <v>159</v>
      </c>
      <c r="AC49" s="3"/>
      <c r="AD49" s="46"/>
      <c r="AE49" s="50" t="s">
        <v>83</v>
      </c>
      <c r="AF49" s="1" t="s">
        <v>630</v>
      </c>
      <c r="AG49" s="4" t="s">
        <v>631</v>
      </c>
      <c r="AH49" s="4" t="s">
        <v>402</v>
      </c>
      <c r="AI49" s="4" t="s">
        <v>145</v>
      </c>
      <c r="AJ49" s="51"/>
      <c r="AK49" s="52" t="s">
        <v>73</v>
      </c>
      <c r="AL49" s="5"/>
      <c r="AM49" s="5"/>
      <c r="AN49" s="5"/>
      <c r="AO49" s="3"/>
      <c r="AP49" s="46"/>
      <c r="AQ49" s="43" t="s">
        <v>632</v>
      </c>
      <c r="AR49" s="43" t="s">
        <v>624</v>
      </c>
      <c r="AS49" s="53" t="s">
        <v>85</v>
      </c>
      <c r="AT49" s="45" t="s">
        <v>625</v>
      </c>
      <c r="AU49" s="3" t="s">
        <v>626</v>
      </c>
      <c r="AV49" s="3" t="s">
        <v>190</v>
      </c>
      <c r="AW49" s="3"/>
      <c r="AX49" s="3"/>
      <c r="AY49" s="3"/>
      <c r="AZ49" s="46"/>
    </row>
    <row r="50" spans="1:52" ht="23.15" customHeight="1" x14ac:dyDescent="0.35"/>
  </sheetData>
  <autoFilter ref="A2:BV49"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1" zoomScale="80" zoomScaleNormal="80" workbookViewId="0">
      <selection activeCell="B345" sqref="B345:K345"/>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674</v>
      </c>
      <c r="C2" s="93"/>
      <c r="D2" s="93"/>
      <c r="E2" s="93"/>
      <c r="F2" s="93"/>
      <c r="G2" s="94"/>
    </row>
    <row r="3" spans="1:7" ht="25" customHeight="1" thickBot="1" x14ac:dyDescent="0.4">
      <c r="A3" s="15" t="s">
        <v>50</v>
      </c>
      <c r="B3" s="95" t="s">
        <v>645</v>
      </c>
      <c r="C3" s="96"/>
      <c r="D3" s="96"/>
      <c r="E3" s="96"/>
      <c r="F3" s="96"/>
      <c r="G3" s="97"/>
    </row>
    <row r="4" spans="1:7" ht="34.5" customHeight="1" thickBot="1" x14ac:dyDescent="0.4">
      <c r="A4" s="16"/>
      <c r="B4" s="21"/>
      <c r="C4" s="10" t="s">
        <v>85</v>
      </c>
      <c r="D4" s="63" t="s">
        <v>74</v>
      </c>
      <c r="E4" s="63" t="s">
        <v>101</v>
      </c>
      <c r="F4" s="24" t="s">
        <v>283</v>
      </c>
      <c r="G4" s="27" t="s">
        <v>643</v>
      </c>
    </row>
    <row r="5" spans="1:7" ht="25" customHeight="1" x14ac:dyDescent="0.35">
      <c r="A5" s="16"/>
      <c r="B5" s="12" t="s">
        <v>62</v>
      </c>
      <c r="C5" s="22">
        <f>COUNTIFS(Data!$AS:$AS,C$4,Data!$H:$H,$B5)</f>
        <v>1</v>
      </c>
      <c r="D5" s="23">
        <f>COUNTIFS(Data!$AS:$AS,D$4,Data!$H:$H,$B5)</f>
        <v>1</v>
      </c>
      <c r="E5" s="23">
        <f>COUNTIFS(Data!$AS:$AS,E$4,Data!$H:$H,$B5)</f>
        <v>0</v>
      </c>
      <c r="F5" s="25">
        <f>COUNTIFS(Data!$AS:$AS,F$4,Data!$H:$H,$B5)</f>
        <v>1</v>
      </c>
      <c r="G5" s="13">
        <f t="shared" ref="G5:G17" si="0">SUM(C5:F5)</f>
        <v>3</v>
      </c>
    </row>
    <row r="6" spans="1:7" ht="25" customHeight="1" x14ac:dyDescent="0.35">
      <c r="A6" s="16"/>
      <c r="B6" s="12" t="s">
        <v>136</v>
      </c>
      <c r="C6" s="20">
        <f>COUNTIFS(Data!$AS:$AS,C$4,Data!$H:$H,$B6)</f>
        <v>1</v>
      </c>
      <c r="D6" s="8">
        <f>COUNTIFS(Data!$AS:$AS,D$4,Data!$H:$H,$B6)</f>
        <v>0</v>
      </c>
      <c r="E6" s="8">
        <f>COUNTIFS(Data!$AS:$AS,E$4,Data!$H:$H,$B6)</f>
        <v>0</v>
      </c>
      <c r="F6" s="26">
        <f>COUNTIFS(Data!$AS:$AS,F$4,Data!$H:$H,$B6)</f>
        <v>0</v>
      </c>
      <c r="G6" s="13">
        <f t="shared" si="0"/>
        <v>1</v>
      </c>
    </row>
    <row r="7" spans="1:7" ht="25" customHeight="1" x14ac:dyDescent="0.35">
      <c r="A7" s="16"/>
      <c r="B7" s="12" t="s">
        <v>111</v>
      </c>
      <c r="C7" s="20">
        <f>COUNTIFS(Data!$AS:$AS,C$4,Data!$H:$H,$B7)</f>
        <v>13</v>
      </c>
      <c r="D7" s="8">
        <f>COUNTIFS(Data!$AS:$AS,D$4,Data!$H:$H,$B7)</f>
        <v>9</v>
      </c>
      <c r="E7" s="8">
        <f>COUNTIFS(Data!$AS:$AS,E$4,Data!$H:$H,$B7)</f>
        <v>2</v>
      </c>
      <c r="F7" s="26">
        <f>COUNTIFS(Data!$AS:$AS,F$4,Data!$H:$H,$B7)</f>
        <v>7</v>
      </c>
      <c r="G7" s="13">
        <f t="shared" si="0"/>
        <v>31</v>
      </c>
    </row>
    <row r="8" spans="1:7" ht="25" customHeight="1" x14ac:dyDescent="0.35">
      <c r="A8" s="16"/>
      <c r="B8" s="12" t="s">
        <v>102</v>
      </c>
      <c r="C8" s="20">
        <f>COUNTIFS(Data!$AS:$AS,C$4,Data!$H:$H,$B8)</f>
        <v>0</v>
      </c>
      <c r="D8" s="8">
        <f>COUNTIFS(Data!$AS:$AS,D$4,Data!$H:$H,$B8)</f>
        <v>0</v>
      </c>
      <c r="E8" s="8">
        <f>COUNTIFS(Data!$AS:$AS,E$4,Data!$H:$H,$B8)</f>
        <v>0</v>
      </c>
      <c r="F8" s="26">
        <f>COUNTIFS(Data!$AS:$AS,F$4,Data!$H:$H,$B8)</f>
        <v>0</v>
      </c>
      <c r="G8" s="13">
        <f t="shared" si="0"/>
        <v>0</v>
      </c>
    </row>
    <row r="9" spans="1:7" ht="25" customHeight="1" x14ac:dyDescent="0.35">
      <c r="A9" s="16"/>
      <c r="B9" s="12" t="s">
        <v>635</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78</v>
      </c>
      <c r="C10" s="20">
        <f>COUNTIFS(Data!$AS:$AS,C$4,Data!$H:$H,$B10)</f>
        <v>1</v>
      </c>
      <c r="D10" s="8">
        <f>COUNTIFS(Data!$AS:$AS,D$4,Data!$H:$H,$B10)</f>
        <v>1</v>
      </c>
      <c r="E10" s="8">
        <f>COUNTIFS(Data!$AS:$AS,E$4,Data!$H:$H,$B10)</f>
        <v>0</v>
      </c>
      <c r="F10" s="26">
        <f>COUNTIFS(Data!$AS:$AS,F$4,Data!$H:$H,$B10)</f>
        <v>0</v>
      </c>
      <c r="G10" s="13">
        <f t="shared" si="0"/>
        <v>2</v>
      </c>
    </row>
    <row r="11" spans="1:7" ht="25" customHeight="1" x14ac:dyDescent="0.35">
      <c r="A11" s="16"/>
      <c r="B11" s="12" t="s">
        <v>636</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132</v>
      </c>
      <c r="C12" s="20">
        <f>COUNTIFS(Data!$AS:$AS,C$4,Data!$H:$H,$B12)</f>
        <v>0</v>
      </c>
      <c r="D12" s="8">
        <f>COUNTIFS(Data!$AS:$AS,D$4,Data!$H:$H,$B12)</f>
        <v>0</v>
      </c>
      <c r="E12" s="8">
        <f>COUNTIFS(Data!$AS:$AS,E$4,Data!$H:$H,$B12)</f>
        <v>2</v>
      </c>
      <c r="F12" s="26">
        <f>COUNTIFS(Data!$AS:$AS,F$4,Data!$H:$H,$B12)</f>
        <v>0</v>
      </c>
      <c r="G12" s="13">
        <f t="shared" si="0"/>
        <v>2</v>
      </c>
    </row>
    <row r="13" spans="1:7" ht="25" customHeight="1" x14ac:dyDescent="0.35">
      <c r="A13" s="16"/>
      <c r="B13" s="12" t="s">
        <v>642</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96</v>
      </c>
      <c r="C14" s="20">
        <f>COUNTIFS(Data!$AS:$AS,C$4,Data!$H:$H,$B14)</f>
        <v>0</v>
      </c>
      <c r="D14" s="8">
        <f>COUNTIFS(Data!$AS:$AS,D$4,Data!$H:$H,$B14)</f>
        <v>0</v>
      </c>
      <c r="E14" s="8">
        <f>COUNTIFS(Data!$AS:$AS,E$4,Data!$H:$H,$B14)</f>
        <v>0</v>
      </c>
      <c r="F14" s="26">
        <f>COUNTIFS(Data!$AS:$AS,F$4,Data!$H:$H,$B14)</f>
        <v>0</v>
      </c>
      <c r="G14" s="13">
        <f t="shared" si="0"/>
        <v>0</v>
      </c>
    </row>
    <row r="15" spans="1:7" ht="25" customHeight="1" x14ac:dyDescent="0.35">
      <c r="A15" s="16"/>
      <c r="B15" s="12" t="s">
        <v>633</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147</v>
      </c>
      <c r="C16" s="29">
        <f>COUNTIFS(Data!$AS:$AS,C$4,Data!$H:$H,$B16)</f>
        <v>3</v>
      </c>
      <c r="D16" s="9">
        <f>COUNTIFS(Data!$AS:$AS,D$4,Data!$H:$H,$B16)</f>
        <v>5</v>
      </c>
      <c r="E16" s="9">
        <f>COUNTIFS(Data!$AS:$AS,E$4,Data!$H:$H,$B16)</f>
        <v>0</v>
      </c>
      <c r="F16" s="30">
        <f>COUNTIFS(Data!$AS:$AS,F$4,Data!$H:$H,$B16)</f>
        <v>0</v>
      </c>
      <c r="G16" s="31">
        <f t="shared" si="0"/>
        <v>8</v>
      </c>
    </row>
    <row r="17" spans="1:7" ht="25" customHeight="1" thickBot="1" x14ac:dyDescent="0.4">
      <c r="A17" s="16"/>
      <c r="B17" s="62" t="s">
        <v>643</v>
      </c>
      <c r="C17" s="61">
        <f>SUM(C5:C16)</f>
        <v>19</v>
      </c>
      <c r="D17" s="61">
        <f>SUM(D5:D16)</f>
        <v>16</v>
      </c>
      <c r="E17" s="61">
        <f>SUM(E5:E16)</f>
        <v>4</v>
      </c>
      <c r="F17" s="61">
        <f>SUM(F5:F16)</f>
        <v>8</v>
      </c>
      <c r="G17" s="32">
        <f t="shared" si="0"/>
        <v>47</v>
      </c>
    </row>
    <row r="18" spans="1:7" ht="39" customHeight="1" thickBot="1" x14ac:dyDescent="0.4">
      <c r="A18" s="16"/>
      <c r="B18" s="98" t="s">
        <v>644</v>
      </c>
      <c r="C18" s="99"/>
      <c r="D18" s="99"/>
      <c r="E18" s="99"/>
      <c r="F18" s="99"/>
      <c r="G18" s="100"/>
    </row>
    <row r="19" spans="1:7" ht="25" customHeight="1" thickBot="1" x14ac:dyDescent="0.4"/>
    <row r="20" spans="1:7" ht="25" customHeight="1" thickBot="1" x14ac:dyDescent="0.4">
      <c r="A20" s="15">
        <v>2</v>
      </c>
      <c r="B20" s="92" t="s">
        <v>674</v>
      </c>
      <c r="C20" s="93"/>
      <c r="D20" s="93"/>
      <c r="E20" s="93"/>
      <c r="F20" s="94"/>
    </row>
    <row r="21" spans="1:7" ht="25" customHeight="1" thickBot="1" x14ac:dyDescent="0.4">
      <c r="A21" s="15" t="s">
        <v>13</v>
      </c>
      <c r="B21" s="95" t="s">
        <v>646</v>
      </c>
      <c r="C21" s="96"/>
      <c r="D21" s="96"/>
      <c r="E21" s="96"/>
      <c r="F21" s="97"/>
    </row>
    <row r="22" spans="1:7" ht="36" customHeight="1" thickBot="1" x14ac:dyDescent="0.4">
      <c r="A22" s="16"/>
      <c r="B22" s="21"/>
      <c r="C22" s="10" t="s">
        <v>63</v>
      </c>
      <c r="D22" s="11" t="s">
        <v>97</v>
      </c>
      <c r="E22" s="37" t="s">
        <v>94</v>
      </c>
      <c r="F22" s="27" t="s">
        <v>643</v>
      </c>
    </row>
    <row r="23" spans="1:7" ht="19.5" customHeight="1" x14ac:dyDescent="0.35">
      <c r="A23" s="16"/>
      <c r="B23" s="12" t="s">
        <v>92</v>
      </c>
      <c r="C23" s="22">
        <f>COUNTIFS(Data!$L:$L,C$22,Data!$C:$C,$B23)</f>
        <v>5</v>
      </c>
      <c r="D23" s="23">
        <f>COUNTIFS(Data!$L:$L,D$22,Data!$C:$C,$B23)</f>
        <v>3</v>
      </c>
      <c r="E23" s="25">
        <f>COUNTIFS(Data!$L:$L,E$22,Data!$C:$C,$B23)</f>
        <v>0</v>
      </c>
      <c r="F23" s="13">
        <f t="shared" ref="F23:F50" si="1">SUM(C23:E23)</f>
        <v>8</v>
      </c>
    </row>
    <row r="24" spans="1:7" ht="19.5" customHeight="1" x14ac:dyDescent="0.35">
      <c r="A24" s="16"/>
      <c r="B24" s="12" t="s">
        <v>112</v>
      </c>
      <c r="C24" s="20">
        <f>COUNTIFS(Data!$L:$L,C$22,Data!$C:$C,$B24)</f>
        <v>1</v>
      </c>
      <c r="D24" s="8">
        <f>COUNTIFS(Data!$L:$L,D$22,Data!$C:$C,$B24)</f>
        <v>3</v>
      </c>
      <c r="E24" s="26">
        <f>COUNTIFS(Data!$L:$L,E$22,Data!$C:$C,$B24)</f>
        <v>0</v>
      </c>
      <c r="F24" s="13">
        <f t="shared" si="1"/>
        <v>4</v>
      </c>
    </row>
    <row r="25" spans="1:7" ht="19.5" customHeight="1" x14ac:dyDescent="0.35">
      <c r="A25" s="16"/>
      <c r="B25" s="12" t="s">
        <v>100</v>
      </c>
      <c r="C25" s="20">
        <f>COUNTIFS(Data!$L:$L,C$22,Data!$C:$C,$B25)</f>
        <v>1</v>
      </c>
      <c r="D25" s="8">
        <f>COUNTIFS(Data!$L:$L,D$22,Data!$C:$C,$B25)</f>
        <v>1</v>
      </c>
      <c r="E25" s="26">
        <f>COUNTIFS(Data!$L:$L,E$22,Data!$C:$C,$B25)</f>
        <v>0</v>
      </c>
      <c r="F25" s="13">
        <f t="shared" si="1"/>
        <v>2</v>
      </c>
    </row>
    <row r="26" spans="1:7" ht="19.5" customHeight="1" x14ac:dyDescent="0.35">
      <c r="A26" s="16"/>
      <c r="B26" s="12" t="s">
        <v>110</v>
      </c>
      <c r="C26" s="20">
        <f>COUNTIFS(Data!$L:$L,C$22,Data!$C:$C,$B26)</f>
        <v>2</v>
      </c>
      <c r="D26" s="8">
        <f>COUNTIFS(Data!$L:$L,D$22,Data!$C:$C,$B26)</f>
        <v>0</v>
      </c>
      <c r="E26" s="26">
        <f>COUNTIFS(Data!$L:$L,E$22,Data!$C:$C,$B26)</f>
        <v>0</v>
      </c>
      <c r="F26" s="13">
        <f t="shared" si="1"/>
        <v>2</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128</v>
      </c>
      <c r="C28" s="20">
        <f>COUNTIFS(Data!$L:$L,C$22,Data!$C:$C,$B28)</f>
        <v>0</v>
      </c>
      <c r="D28" s="8">
        <f>COUNTIFS(Data!$L:$L,D$22,Data!$C:$C,$B28)</f>
        <v>0</v>
      </c>
      <c r="E28" s="26">
        <f>COUNTIFS(Data!$L:$L,E$22,Data!$C:$C,$B28)</f>
        <v>0</v>
      </c>
      <c r="F28" s="13">
        <f t="shared" si="1"/>
        <v>0</v>
      </c>
    </row>
    <row r="29" spans="1:7" ht="19.5" customHeight="1" x14ac:dyDescent="0.35">
      <c r="A29" s="16"/>
      <c r="B29" s="12" t="s">
        <v>139</v>
      </c>
      <c r="C29" s="20">
        <f>COUNTIFS(Data!$L:$L,C$22,Data!$C:$C,$B29)</f>
        <v>0</v>
      </c>
      <c r="D29" s="8">
        <f>COUNTIFS(Data!$L:$L,D$22,Data!$C:$C,$B29)</f>
        <v>0</v>
      </c>
      <c r="E29" s="26">
        <f>COUNTIFS(Data!$L:$L,E$22,Data!$C:$C,$B29)</f>
        <v>0</v>
      </c>
      <c r="F29" s="13">
        <f t="shared" si="1"/>
        <v>0</v>
      </c>
    </row>
    <row r="30" spans="1:7" ht="19.5" customHeight="1" x14ac:dyDescent="0.35">
      <c r="A30" s="16"/>
      <c r="B30" s="12" t="s">
        <v>143</v>
      </c>
      <c r="C30" s="20">
        <f>COUNTIFS(Data!$L:$L,C$22,Data!$C:$C,$B30)</f>
        <v>0</v>
      </c>
      <c r="D30" s="8">
        <f>COUNTIFS(Data!$L:$L,D$22,Data!$C:$C,$B30)</f>
        <v>0</v>
      </c>
      <c r="E30" s="26">
        <f>COUNTIFS(Data!$L:$L,E$22,Data!$C:$C,$B30)</f>
        <v>0</v>
      </c>
      <c r="F30" s="13">
        <f t="shared" si="1"/>
        <v>0</v>
      </c>
    </row>
    <row r="31" spans="1:7" ht="19.5" customHeight="1" x14ac:dyDescent="0.35">
      <c r="A31" s="16"/>
      <c r="B31" s="12" t="s">
        <v>89</v>
      </c>
      <c r="C31" s="20">
        <f>COUNTIFS(Data!$L:$L,C$22,Data!$C:$C,$B31)</f>
        <v>1</v>
      </c>
      <c r="D31" s="8">
        <f>COUNTIFS(Data!$L:$L,D$22,Data!$C:$C,$B31)</f>
        <v>0</v>
      </c>
      <c r="E31" s="26">
        <f>COUNTIFS(Data!$L:$L,E$22,Data!$C:$C,$B31)</f>
        <v>0</v>
      </c>
      <c r="F31" s="13">
        <f t="shared" si="1"/>
        <v>1</v>
      </c>
    </row>
    <row r="32" spans="1:7" ht="19.5" customHeight="1" x14ac:dyDescent="0.35">
      <c r="A32" s="16"/>
      <c r="B32" s="12" t="s">
        <v>116</v>
      </c>
      <c r="C32" s="20">
        <f>COUNTIFS(Data!$L:$L,C$22,Data!$C:$C,$B32)</f>
        <v>0</v>
      </c>
      <c r="D32" s="8">
        <f>COUNTIFS(Data!$L:$L,D$22,Data!$C:$C,$B32)</f>
        <v>0</v>
      </c>
      <c r="E32" s="26">
        <f>COUNTIFS(Data!$L:$L,E$22,Data!$C:$C,$B32)</f>
        <v>0</v>
      </c>
      <c r="F32" s="13">
        <f t="shared" si="1"/>
        <v>0</v>
      </c>
    </row>
    <row r="33" spans="1:6" ht="19.5" customHeight="1" x14ac:dyDescent="0.35">
      <c r="A33" s="16"/>
      <c r="B33" s="12" t="s">
        <v>638</v>
      </c>
      <c r="C33" s="20">
        <f>COUNTIFS(Data!$L:$L,C$22,Data!$C:$C,$B33)</f>
        <v>0</v>
      </c>
      <c r="D33" s="8">
        <f>COUNTIFS(Data!$L:$L,D$22,Data!$C:$C,$B33)</f>
        <v>0</v>
      </c>
      <c r="E33" s="26">
        <f>COUNTIFS(Data!$L:$L,E$22,Data!$C:$C,$B33)</f>
        <v>0</v>
      </c>
      <c r="F33" s="13">
        <f t="shared" si="1"/>
        <v>0</v>
      </c>
    </row>
    <row r="34" spans="1:6" ht="19.5" customHeight="1" x14ac:dyDescent="0.35">
      <c r="A34" s="16"/>
      <c r="B34" s="12" t="s">
        <v>637</v>
      </c>
      <c r="C34" s="20">
        <f>COUNTIFS(Data!$L:$L,C$22,Data!$C:$C,$B34)</f>
        <v>0</v>
      </c>
      <c r="D34" s="8">
        <f>COUNTIFS(Data!$L:$L,D$22,Data!$C:$C,$B34)</f>
        <v>0</v>
      </c>
      <c r="E34" s="26">
        <f>COUNTIFS(Data!$L:$L,E$22,Data!$C:$C,$B34)</f>
        <v>0</v>
      </c>
      <c r="F34" s="13">
        <f t="shared" si="1"/>
        <v>0</v>
      </c>
    </row>
    <row r="35" spans="1:6" ht="19.5" customHeight="1" x14ac:dyDescent="0.35">
      <c r="A35" s="16"/>
      <c r="B35" s="12" t="s">
        <v>430</v>
      </c>
      <c r="C35" s="20">
        <f>COUNTIFS(Data!$L:$L,C$22,Data!$C:$C,$B35)</f>
        <v>0</v>
      </c>
      <c r="D35" s="8">
        <f>COUNTIFS(Data!$L:$L,D$22,Data!$C:$C,$B35)</f>
        <v>0</v>
      </c>
      <c r="E35" s="26">
        <f>COUNTIFS(Data!$L:$L,E$22,Data!$C:$C,$B35)</f>
        <v>1</v>
      </c>
      <c r="F35" s="13">
        <f t="shared" si="1"/>
        <v>1</v>
      </c>
    </row>
    <row r="36" spans="1:6" ht="19.5" customHeight="1" x14ac:dyDescent="0.35">
      <c r="A36" s="16"/>
      <c r="B36" s="12" t="s">
        <v>639</v>
      </c>
      <c r="C36" s="20">
        <f>COUNTIFS(Data!$L:$L,C$22,Data!$C:$C,$B36)</f>
        <v>0</v>
      </c>
      <c r="D36" s="8">
        <f>COUNTIFS(Data!$L:$L,D$22,Data!$C:$C,$B36)</f>
        <v>0</v>
      </c>
      <c r="E36" s="26">
        <f>COUNTIFS(Data!$L:$L,E$22,Data!$C:$C,$B36)</f>
        <v>0</v>
      </c>
      <c r="F36" s="13">
        <f t="shared" si="1"/>
        <v>0</v>
      </c>
    </row>
    <row r="37" spans="1:6" ht="19.5" customHeight="1" x14ac:dyDescent="0.35">
      <c r="A37" s="16"/>
      <c r="B37" s="12" t="s">
        <v>104</v>
      </c>
      <c r="C37" s="20">
        <f>COUNTIFS(Data!$L:$L,C$22,Data!$C:$C,$B37)</f>
        <v>0</v>
      </c>
      <c r="D37" s="8">
        <f>COUNTIFS(Data!$L:$L,D$22,Data!$C:$C,$B37)</f>
        <v>1</v>
      </c>
      <c r="E37" s="26">
        <f>COUNTIFS(Data!$L:$L,E$22,Data!$C:$C,$B37)</f>
        <v>0</v>
      </c>
      <c r="F37" s="13">
        <f t="shared" si="1"/>
        <v>1</v>
      </c>
    </row>
    <row r="38" spans="1:6" ht="19.5" customHeight="1" x14ac:dyDescent="0.35">
      <c r="A38" s="16"/>
      <c r="B38" s="12" t="s">
        <v>115</v>
      </c>
      <c r="C38" s="20">
        <f>COUNTIFS(Data!$L:$L,C$22,Data!$C:$C,$B38)</f>
        <v>0</v>
      </c>
      <c r="D38" s="8">
        <f>COUNTIFS(Data!$L:$L,D$22,Data!$C:$C,$B38)</f>
        <v>1</v>
      </c>
      <c r="E38" s="26">
        <f>COUNTIFS(Data!$L:$L,E$22,Data!$C:$C,$B38)</f>
        <v>0</v>
      </c>
      <c r="F38" s="13">
        <f t="shared" si="1"/>
        <v>1</v>
      </c>
    </row>
    <row r="39" spans="1:6" ht="19.5" customHeight="1" x14ac:dyDescent="0.35">
      <c r="A39" s="16"/>
      <c r="B39" s="12" t="s">
        <v>58</v>
      </c>
      <c r="C39" s="20">
        <f>COUNTIFS(Data!$L:$L,C$22,Data!$C:$C,$B39)</f>
        <v>8</v>
      </c>
      <c r="D39" s="8">
        <f>COUNTIFS(Data!$L:$L,D$22,Data!$C:$C,$B39)</f>
        <v>5</v>
      </c>
      <c r="E39" s="26">
        <f>COUNTIFS(Data!$L:$L,E$22,Data!$C:$C,$B39)</f>
        <v>0</v>
      </c>
      <c r="F39" s="13">
        <f t="shared" si="1"/>
        <v>13</v>
      </c>
    </row>
    <row r="40" spans="1:6" ht="19.5" customHeight="1" x14ac:dyDescent="0.35">
      <c r="A40" s="16"/>
      <c r="B40" s="12" t="s">
        <v>131</v>
      </c>
      <c r="C40" s="20">
        <f>COUNTIFS(Data!$L:$L,C$22,Data!$C:$C,$B40)</f>
        <v>4</v>
      </c>
      <c r="D40" s="8">
        <f>COUNTIFS(Data!$L:$L,D$22,Data!$C:$C,$B40)</f>
        <v>0</v>
      </c>
      <c r="E40" s="26">
        <f>COUNTIFS(Data!$L:$L,E$22,Data!$C:$C,$B40)</f>
        <v>0</v>
      </c>
      <c r="F40" s="13">
        <f t="shared" si="1"/>
        <v>4</v>
      </c>
    </row>
    <row r="41" spans="1:6" ht="19.5" customHeight="1" x14ac:dyDescent="0.35">
      <c r="A41" s="16"/>
      <c r="B41" s="12" t="s">
        <v>133</v>
      </c>
      <c r="C41" s="20">
        <f>COUNTIFS(Data!$L:$L,C$22,Data!$C:$C,$B41)</f>
        <v>3</v>
      </c>
      <c r="D41" s="8">
        <f>COUNTIFS(Data!$L:$L,D$22,Data!$C:$C,$B41)</f>
        <v>2</v>
      </c>
      <c r="E41" s="26">
        <f>COUNTIFS(Data!$L:$L,E$22,Data!$C:$C,$B41)</f>
        <v>1</v>
      </c>
      <c r="F41" s="13">
        <f t="shared" si="1"/>
        <v>6</v>
      </c>
    </row>
    <row r="42" spans="1:6" ht="19.5" customHeight="1" x14ac:dyDescent="0.35">
      <c r="A42" s="16"/>
      <c r="B42" s="12" t="s">
        <v>114</v>
      </c>
      <c r="C42" s="20">
        <f>COUNTIFS(Data!$L:$L,C$22,Data!$C:$C,$B42)</f>
        <v>1</v>
      </c>
      <c r="D42" s="8">
        <f>COUNTIFS(Data!$L:$L,D$22,Data!$C:$C,$B42)</f>
        <v>0</v>
      </c>
      <c r="E42" s="26">
        <f>COUNTIFS(Data!$L:$L,E$22,Data!$C:$C,$B42)</f>
        <v>0</v>
      </c>
      <c r="F42" s="13">
        <f t="shared" si="1"/>
        <v>1</v>
      </c>
    </row>
    <row r="43" spans="1:6" ht="19.5" customHeight="1" x14ac:dyDescent="0.35">
      <c r="A43" s="16"/>
      <c r="B43" s="12" t="s">
        <v>127</v>
      </c>
      <c r="C43" s="20">
        <f>COUNTIFS(Data!$L:$L,C$22,Data!$C:$C,$B43)</f>
        <v>0</v>
      </c>
      <c r="D43" s="8">
        <f>COUNTIFS(Data!$L:$L,D$22,Data!$C:$C,$B43)</f>
        <v>0</v>
      </c>
      <c r="E43" s="26">
        <f>COUNTIFS(Data!$L:$L,E$22,Data!$C:$C,$B43)</f>
        <v>0</v>
      </c>
      <c r="F43" s="13">
        <f t="shared" si="1"/>
        <v>0</v>
      </c>
    </row>
    <row r="44" spans="1:6" ht="19.5" customHeight="1" x14ac:dyDescent="0.35">
      <c r="A44" s="16"/>
      <c r="B44" s="12" t="s">
        <v>446</v>
      </c>
      <c r="C44" s="20">
        <f>COUNTIFS(Data!$L:$L,C$22,Data!$C:$C,$B44)</f>
        <v>0</v>
      </c>
      <c r="D44" s="8">
        <f>COUNTIFS(Data!$L:$L,D$22,Data!$C:$C,$B44)</f>
        <v>1</v>
      </c>
      <c r="E44" s="26">
        <f>COUNTIFS(Data!$L:$L,E$22,Data!$C:$C,$B44)</f>
        <v>0</v>
      </c>
      <c r="F44" s="13">
        <f t="shared" si="1"/>
        <v>1</v>
      </c>
    </row>
    <row r="45" spans="1:6" ht="19.5" customHeight="1" x14ac:dyDescent="0.35">
      <c r="A45" s="16"/>
      <c r="B45" s="12" t="s">
        <v>151</v>
      </c>
      <c r="C45" s="20">
        <f>COUNTIFS(Data!$L:$L,C$22,Data!$C:$C,$B45)</f>
        <v>0</v>
      </c>
      <c r="D45" s="8">
        <f>COUNTIFS(Data!$L:$L,D$22,Data!$C:$C,$B45)</f>
        <v>2</v>
      </c>
      <c r="E45" s="26">
        <f>COUNTIFS(Data!$L:$L,E$22,Data!$C:$C,$B45)</f>
        <v>0</v>
      </c>
      <c r="F45" s="13">
        <f t="shared" si="1"/>
        <v>2</v>
      </c>
    </row>
    <row r="46" spans="1:6" ht="19.5" customHeight="1" x14ac:dyDescent="0.35">
      <c r="A46" s="16"/>
      <c r="B46" s="12" t="s">
        <v>640</v>
      </c>
      <c r="C46" s="20">
        <f>COUNTIFS(Data!$L:$L,C$22,Data!$C:$C,$B46)</f>
        <v>0</v>
      </c>
      <c r="D46" s="8">
        <f>COUNTIFS(Data!$L:$L,D$22,Data!$C:$C,$B46)</f>
        <v>0</v>
      </c>
      <c r="E46" s="26">
        <f>COUNTIFS(Data!$L:$L,E$22,Data!$C:$C,$B46)</f>
        <v>0</v>
      </c>
      <c r="F46" s="13">
        <f t="shared" si="1"/>
        <v>0</v>
      </c>
    </row>
    <row r="47" spans="1:6" ht="19.5" customHeight="1" x14ac:dyDescent="0.35">
      <c r="A47" s="16"/>
      <c r="B47" s="12" t="s">
        <v>148</v>
      </c>
      <c r="C47" s="20">
        <f>COUNTIFS(Data!$L:$L,C$22,Data!$C:$C,$B47)</f>
        <v>0</v>
      </c>
      <c r="D47" s="8">
        <f>COUNTIFS(Data!$L:$L,D$22,Data!$C:$C,$B47)</f>
        <v>0</v>
      </c>
      <c r="E47" s="26">
        <f>COUNTIFS(Data!$L:$L,E$22,Data!$C:$C,$B47)</f>
        <v>0</v>
      </c>
      <c r="F47" s="13">
        <f t="shared" si="1"/>
        <v>0</v>
      </c>
    </row>
    <row r="48" spans="1:6" ht="19.5" customHeight="1" x14ac:dyDescent="0.35">
      <c r="A48" s="16"/>
      <c r="B48" s="12" t="s">
        <v>672</v>
      </c>
      <c r="C48" s="20">
        <f>COUNTIFS(Data!$L:$L,C$22,Data!$C:$C,$B48)</f>
        <v>0</v>
      </c>
      <c r="D48" s="8">
        <f>COUNTIFS(Data!$L:$L,D$22,Data!$C:$C,$B48)</f>
        <v>0</v>
      </c>
      <c r="E48" s="26">
        <f>COUNTIFS(Data!$L:$L,E$22,Data!$C:$C,$B48)</f>
        <v>0</v>
      </c>
      <c r="F48" s="13">
        <f t="shared" si="1"/>
        <v>0</v>
      </c>
    </row>
    <row r="49" spans="1:6" ht="19.5" customHeight="1" thickBot="1" x14ac:dyDescent="0.4">
      <c r="A49" s="16"/>
      <c r="B49" s="28" t="s">
        <v>673</v>
      </c>
      <c r="C49" s="29">
        <f>COUNTIFS(Data!$L:$L,C$22,Data!$C:$C,$B49)</f>
        <v>0</v>
      </c>
      <c r="D49" s="9">
        <f>COUNTIFS(Data!$L:$L,D$22,Data!$C:$C,$B49)</f>
        <v>0</v>
      </c>
      <c r="E49" s="30">
        <f>COUNTIFS(Data!$L:$L,E$22,Data!$C:$C,$B49)</f>
        <v>0</v>
      </c>
      <c r="F49" s="31">
        <f t="shared" si="1"/>
        <v>0</v>
      </c>
    </row>
    <row r="50" spans="1:6" ht="25" customHeight="1" thickBot="1" x14ac:dyDescent="0.4">
      <c r="A50" s="16"/>
      <c r="B50" s="62" t="s">
        <v>643</v>
      </c>
      <c r="C50" s="61">
        <f>SUM(C23:C49)</f>
        <v>26</v>
      </c>
      <c r="D50" s="61">
        <f>SUM(D23:D49)</f>
        <v>19</v>
      </c>
      <c r="E50" s="61">
        <f>SUM(E23:E49)</f>
        <v>2</v>
      </c>
      <c r="F50" s="32">
        <f t="shared" si="1"/>
        <v>47</v>
      </c>
    </row>
    <row r="51" spans="1:6" ht="34.5" customHeight="1" thickBot="1" x14ac:dyDescent="0.4">
      <c r="A51" s="16"/>
      <c r="B51" s="98" t="s">
        <v>644</v>
      </c>
      <c r="C51" s="99"/>
      <c r="D51" s="99"/>
      <c r="E51" s="99"/>
      <c r="F51" s="100"/>
    </row>
    <row r="52" spans="1:6" ht="25" customHeight="1" thickBot="1" x14ac:dyDescent="0.4"/>
    <row r="53" spans="1:6" ht="25" customHeight="1" thickBot="1" x14ac:dyDescent="0.4">
      <c r="A53" s="15">
        <v>3</v>
      </c>
      <c r="B53" s="92" t="s">
        <v>674</v>
      </c>
      <c r="C53" s="93"/>
      <c r="D53" s="93"/>
      <c r="E53" s="93"/>
      <c r="F53" s="94"/>
    </row>
    <row r="54" spans="1:6" ht="25" customHeight="1" thickBot="1" x14ac:dyDescent="0.4">
      <c r="A54" s="15" t="s">
        <v>13</v>
      </c>
      <c r="B54" s="95" t="s">
        <v>647</v>
      </c>
      <c r="C54" s="96"/>
      <c r="D54" s="96"/>
      <c r="E54" s="96"/>
      <c r="F54" s="97"/>
    </row>
    <row r="55" spans="1:6" ht="25" customHeight="1" thickBot="1" x14ac:dyDescent="0.4">
      <c r="A55" s="16"/>
      <c r="B55" s="21"/>
      <c r="C55" s="10" t="s">
        <v>65</v>
      </c>
      <c r="D55" s="11" t="s">
        <v>79</v>
      </c>
      <c r="E55" s="37" t="s">
        <v>504</v>
      </c>
      <c r="F55" s="27" t="s">
        <v>643</v>
      </c>
    </row>
    <row r="56" spans="1:6" ht="20" customHeight="1" x14ac:dyDescent="0.35">
      <c r="A56" s="16"/>
      <c r="B56" s="12" t="s">
        <v>92</v>
      </c>
      <c r="C56" s="22">
        <f>COUNTIFS(Data!$N:$N,C$55,Data!$C:$C,$B56)</f>
        <v>0</v>
      </c>
      <c r="D56" s="23">
        <f>COUNTIFS(Data!$N:$N,D$55,Data!$C:$C,$B56)</f>
        <v>5</v>
      </c>
      <c r="E56" s="25">
        <f>COUNTIFS(Data!$N:$N,E$55,Data!$C:$C,$B56)</f>
        <v>3</v>
      </c>
      <c r="F56" s="13">
        <f t="shared" ref="F56:F83" si="2">SUM(C56:E56)</f>
        <v>8</v>
      </c>
    </row>
    <row r="57" spans="1:6" ht="20" customHeight="1" x14ac:dyDescent="0.35">
      <c r="A57" s="16"/>
      <c r="B57" s="12" t="s">
        <v>112</v>
      </c>
      <c r="C57" s="20">
        <f>COUNTIFS(Data!$N:$N,C$55,Data!$C:$C,$B57)</f>
        <v>0</v>
      </c>
      <c r="D57" s="8">
        <f>COUNTIFS(Data!$N:$N,D$55,Data!$C:$C,$B57)</f>
        <v>4</v>
      </c>
      <c r="E57" s="26">
        <f>COUNTIFS(Data!$N:$N,E$55,Data!$C:$C,$B57)</f>
        <v>0</v>
      </c>
      <c r="F57" s="13">
        <f t="shared" si="2"/>
        <v>4</v>
      </c>
    </row>
    <row r="58" spans="1:6" ht="20" customHeight="1" x14ac:dyDescent="0.35">
      <c r="A58" s="16"/>
      <c r="B58" s="12" t="s">
        <v>100</v>
      </c>
      <c r="C58" s="20">
        <f>COUNTIFS(Data!$N:$N,C$55,Data!$C:$C,$B58)</f>
        <v>0</v>
      </c>
      <c r="D58" s="8">
        <f>COUNTIFS(Data!$N:$N,D$55,Data!$C:$C,$B58)</f>
        <v>1</v>
      </c>
      <c r="E58" s="26">
        <f>COUNTIFS(Data!$N:$N,E$55,Data!$C:$C,$B58)</f>
        <v>1</v>
      </c>
      <c r="F58" s="13">
        <f t="shared" si="2"/>
        <v>2</v>
      </c>
    </row>
    <row r="59" spans="1:6" ht="20" customHeight="1" x14ac:dyDescent="0.35">
      <c r="A59" s="16"/>
      <c r="B59" s="12" t="s">
        <v>110</v>
      </c>
      <c r="C59" s="20">
        <f>COUNTIFS(Data!$N:$N,C$55,Data!$C:$C,$B59)</f>
        <v>0</v>
      </c>
      <c r="D59" s="8">
        <f>COUNTIFS(Data!$N:$N,D$55,Data!$C:$C,$B59)</f>
        <v>2</v>
      </c>
      <c r="E59" s="26">
        <f>COUNTIFS(Data!$N:$N,E$55,Data!$C:$C,$B59)</f>
        <v>0</v>
      </c>
      <c r="F59" s="13">
        <f t="shared" si="2"/>
        <v>2</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128</v>
      </c>
      <c r="C61" s="20">
        <f>COUNTIFS(Data!$N:$N,C$55,Data!$C:$C,$B61)</f>
        <v>0</v>
      </c>
      <c r="D61" s="8">
        <f>COUNTIFS(Data!$N:$N,D$55,Data!$C:$C,$B61)</f>
        <v>0</v>
      </c>
      <c r="E61" s="26">
        <f>COUNTIFS(Data!$N:$N,E$55,Data!$C:$C,$B61)</f>
        <v>0</v>
      </c>
      <c r="F61" s="13">
        <f t="shared" si="2"/>
        <v>0</v>
      </c>
    </row>
    <row r="62" spans="1:6" ht="20" customHeight="1" x14ac:dyDescent="0.35">
      <c r="A62" s="16"/>
      <c r="B62" s="12" t="s">
        <v>139</v>
      </c>
      <c r="C62" s="20">
        <f>COUNTIFS(Data!$N:$N,C$55,Data!$C:$C,$B62)</f>
        <v>0</v>
      </c>
      <c r="D62" s="8">
        <f>COUNTIFS(Data!$N:$N,D$55,Data!$C:$C,$B62)</f>
        <v>0</v>
      </c>
      <c r="E62" s="26">
        <f>COUNTIFS(Data!$N:$N,E$55,Data!$C:$C,$B62)</f>
        <v>0</v>
      </c>
      <c r="F62" s="13">
        <f t="shared" si="2"/>
        <v>0</v>
      </c>
    </row>
    <row r="63" spans="1:6" ht="20" customHeight="1" x14ac:dyDescent="0.35">
      <c r="A63" s="16"/>
      <c r="B63" s="12" t="s">
        <v>143</v>
      </c>
      <c r="C63" s="20">
        <f>COUNTIFS(Data!$N:$N,C$55,Data!$C:$C,$B63)</f>
        <v>0</v>
      </c>
      <c r="D63" s="8">
        <f>COUNTIFS(Data!$N:$N,D$55,Data!$C:$C,$B63)</f>
        <v>0</v>
      </c>
      <c r="E63" s="26">
        <f>COUNTIFS(Data!$N:$N,E$55,Data!$C:$C,$B63)</f>
        <v>0</v>
      </c>
      <c r="F63" s="13">
        <f t="shared" si="2"/>
        <v>0</v>
      </c>
    </row>
    <row r="64" spans="1:6" ht="20" customHeight="1" x14ac:dyDescent="0.35">
      <c r="A64" s="16"/>
      <c r="B64" s="12" t="s">
        <v>89</v>
      </c>
      <c r="C64" s="20">
        <f>COUNTIFS(Data!$N:$N,C$55,Data!$C:$C,$B64)</f>
        <v>0</v>
      </c>
      <c r="D64" s="8">
        <f>COUNTIFS(Data!$N:$N,D$55,Data!$C:$C,$B64)</f>
        <v>1</v>
      </c>
      <c r="E64" s="26">
        <f>COUNTIFS(Data!$N:$N,E$55,Data!$C:$C,$B64)</f>
        <v>0</v>
      </c>
      <c r="F64" s="13">
        <f t="shared" si="2"/>
        <v>1</v>
      </c>
    </row>
    <row r="65" spans="1:6" ht="20" customHeight="1" x14ac:dyDescent="0.35">
      <c r="A65" s="16"/>
      <c r="B65" s="12" t="s">
        <v>116</v>
      </c>
      <c r="C65" s="20">
        <f>COUNTIFS(Data!$N:$N,C$55,Data!$C:$C,$B65)</f>
        <v>0</v>
      </c>
      <c r="D65" s="8">
        <f>COUNTIFS(Data!$N:$N,D$55,Data!$C:$C,$B65)</f>
        <v>0</v>
      </c>
      <c r="E65" s="26">
        <f>COUNTIFS(Data!$N:$N,E$55,Data!$C:$C,$B65)</f>
        <v>0</v>
      </c>
      <c r="F65" s="13">
        <f t="shared" si="2"/>
        <v>0</v>
      </c>
    </row>
    <row r="66" spans="1:6" ht="20" customHeight="1" x14ac:dyDescent="0.35">
      <c r="A66" s="16"/>
      <c r="B66" s="12" t="s">
        <v>638</v>
      </c>
      <c r="C66" s="20">
        <f>COUNTIFS(Data!$N:$N,C$55,Data!$C:$C,$B66)</f>
        <v>0</v>
      </c>
      <c r="D66" s="8">
        <f>COUNTIFS(Data!$N:$N,D$55,Data!$C:$C,$B66)</f>
        <v>0</v>
      </c>
      <c r="E66" s="26">
        <f>COUNTIFS(Data!$N:$N,E$55,Data!$C:$C,$B66)</f>
        <v>0</v>
      </c>
      <c r="F66" s="13">
        <f t="shared" si="2"/>
        <v>0</v>
      </c>
    </row>
    <row r="67" spans="1:6" ht="20" customHeight="1" x14ac:dyDescent="0.35">
      <c r="A67" s="16"/>
      <c r="B67" s="12" t="s">
        <v>637</v>
      </c>
      <c r="C67" s="20">
        <f>COUNTIFS(Data!$N:$N,C$55,Data!$C:$C,$B67)</f>
        <v>0</v>
      </c>
      <c r="D67" s="8">
        <f>COUNTIFS(Data!$N:$N,D$55,Data!$C:$C,$B67)</f>
        <v>0</v>
      </c>
      <c r="E67" s="26">
        <f>COUNTIFS(Data!$N:$N,E$55,Data!$C:$C,$B67)</f>
        <v>0</v>
      </c>
      <c r="F67" s="13">
        <f t="shared" si="2"/>
        <v>0</v>
      </c>
    </row>
    <row r="68" spans="1:6" ht="20" customHeight="1" x14ac:dyDescent="0.35">
      <c r="A68" s="16"/>
      <c r="B68" s="12" t="s">
        <v>430</v>
      </c>
      <c r="C68" s="20">
        <f>COUNTIFS(Data!$N:$N,C$55,Data!$C:$C,$B68)</f>
        <v>0</v>
      </c>
      <c r="D68" s="8">
        <f>COUNTIFS(Data!$N:$N,D$55,Data!$C:$C,$B68)</f>
        <v>1</v>
      </c>
      <c r="E68" s="26">
        <f>COUNTIFS(Data!$N:$N,E$55,Data!$C:$C,$B68)</f>
        <v>0</v>
      </c>
      <c r="F68" s="13">
        <f t="shared" si="2"/>
        <v>1</v>
      </c>
    </row>
    <row r="69" spans="1:6" ht="20" customHeight="1" x14ac:dyDescent="0.35">
      <c r="A69" s="16"/>
      <c r="B69" s="12" t="s">
        <v>639</v>
      </c>
      <c r="C69" s="20">
        <f>COUNTIFS(Data!$N:$N,C$55,Data!$C:$C,$B69)</f>
        <v>0</v>
      </c>
      <c r="D69" s="8">
        <f>COUNTIFS(Data!$N:$N,D$55,Data!$C:$C,$B69)</f>
        <v>0</v>
      </c>
      <c r="E69" s="26">
        <f>COUNTIFS(Data!$N:$N,E$55,Data!$C:$C,$B69)</f>
        <v>0</v>
      </c>
      <c r="F69" s="13">
        <f t="shared" si="2"/>
        <v>0</v>
      </c>
    </row>
    <row r="70" spans="1:6" ht="20" customHeight="1" x14ac:dyDescent="0.35">
      <c r="A70" s="16"/>
      <c r="B70" s="12" t="s">
        <v>104</v>
      </c>
      <c r="C70" s="20">
        <f>COUNTIFS(Data!$N:$N,C$55,Data!$C:$C,$B70)</f>
        <v>1</v>
      </c>
      <c r="D70" s="8">
        <f>COUNTIFS(Data!$N:$N,D$55,Data!$C:$C,$B70)</f>
        <v>0</v>
      </c>
      <c r="E70" s="26">
        <f>COUNTIFS(Data!$N:$N,E$55,Data!$C:$C,$B70)</f>
        <v>0</v>
      </c>
      <c r="F70" s="13">
        <f t="shared" si="2"/>
        <v>1</v>
      </c>
    </row>
    <row r="71" spans="1:6" ht="20" customHeight="1" x14ac:dyDescent="0.35">
      <c r="A71" s="16"/>
      <c r="B71" s="12" t="s">
        <v>115</v>
      </c>
      <c r="C71" s="20">
        <f>COUNTIFS(Data!$N:$N,C$55,Data!$C:$C,$B71)</f>
        <v>0</v>
      </c>
      <c r="D71" s="8">
        <f>COUNTIFS(Data!$N:$N,D$55,Data!$C:$C,$B71)</f>
        <v>1</v>
      </c>
      <c r="E71" s="26">
        <f>COUNTIFS(Data!$N:$N,E$55,Data!$C:$C,$B71)</f>
        <v>0</v>
      </c>
      <c r="F71" s="13">
        <f t="shared" si="2"/>
        <v>1</v>
      </c>
    </row>
    <row r="72" spans="1:6" ht="20" customHeight="1" x14ac:dyDescent="0.35">
      <c r="A72" s="16"/>
      <c r="B72" s="12" t="s">
        <v>58</v>
      </c>
      <c r="C72" s="20">
        <f>COUNTIFS(Data!$N:$N,C$55,Data!$C:$C,$B72)</f>
        <v>3</v>
      </c>
      <c r="D72" s="8">
        <f>COUNTIFS(Data!$N:$N,D$55,Data!$C:$C,$B72)</f>
        <v>10</v>
      </c>
      <c r="E72" s="26">
        <f>COUNTIFS(Data!$N:$N,E$55,Data!$C:$C,$B72)</f>
        <v>0</v>
      </c>
      <c r="F72" s="13">
        <f t="shared" si="2"/>
        <v>13</v>
      </c>
    </row>
    <row r="73" spans="1:6" ht="20" customHeight="1" x14ac:dyDescent="0.35">
      <c r="A73" s="16"/>
      <c r="B73" s="12" t="s">
        <v>131</v>
      </c>
      <c r="C73" s="20">
        <f>COUNTIFS(Data!$N:$N,C$55,Data!$C:$C,$B73)</f>
        <v>0</v>
      </c>
      <c r="D73" s="8">
        <f>COUNTIFS(Data!$N:$N,D$55,Data!$C:$C,$B73)</f>
        <v>4</v>
      </c>
      <c r="E73" s="26">
        <f>COUNTIFS(Data!$N:$N,E$55,Data!$C:$C,$B73)</f>
        <v>0</v>
      </c>
      <c r="F73" s="13">
        <f t="shared" si="2"/>
        <v>4</v>
      </c>
    </row>
    <row r="74" spans="1:6" ht="20" customHeight="1" x14ac:dyDescent="0.35">
      <c r="A74" s="16"/>
      <c r="B74" s="12" t="s">
        <v>133</v>
      </c>
      <c r="C74" s="20">
        <f>COUNTIFS(Data!$N:$N,C$55,Data!$C:$C,$B74)</f>
        <v>0</v>
      </c>
      <c r="D74" s="8">
        <f>COUNTIFS(Data!$N:$N,D$55,Data!$C:$C,$B74)</f>
        <v>6</v>
      </c>
      <c r="E74" s="26">
        <f>COUNTIFS(Data!$N:$N,E$55,Data!$C:$C,$B74)</f>
        <v>0</v>
      </c>
      <c r="F74" s="13">
        <f t="shared" si="2"/>
        <v>6</v>
      </c>
    </row>
    <row r="75" spans="1:6" ht="20" customHeight="1" x14ac:dyDescent="0.35">
      <c r="A75" s="16"/>
      <c r="B75" s="12" t="s">
        <v>114</v>
      </c>
      <c r="C75" s="20">
        <f>COUNTIFS(Data!$N:$N,C$55,Data!$C:$C,$B75)</f>
        <v>0</v>
      </c>
      <c r="D75" s="8">
        <f>COUNTIFS(Data!$N:$N,D$55,Data!$C:$C,$B75)</f>
        <v>1</v>
      </c>
      <c r="E75" s="26">
        <f>COUNTIFS(Data!$N:$N,E$55,Data!$C:$C,$B75)</f>
        <v>0</v>
      </c>
      <c r="F75" s="13">
        <f t="shared" si="2"/>
        <v>1</v>
      </c>
    </row>
    <row r="76" spans="1:6" ht="20" customHeight="1" x14ac:dyDescent="0.35">
      <c r="A76" s="16"/>
      <c r="B76" s="12" t="s">
        <v>127</v>
      </c>
      <c r="C76" s="20">
        <f>COUNTIFS(Data!$N:$N,C$55,Data!$C:$C,$B76)</f>
        <v>0</v>
      </c>
      <c r="D76" s="8">
        <f>COUNTIFS(Data!$N:$N,D$55,Data!$C:$C,$B76)</f>
        <v>0</v>
      </c>
      <c r="E76" s="26">
        <f>COUNTIFS(Data!$N:$N,E$55,Data!$C:$C,$B76)</f>
        <v>0</v>
      </c>
      <c r="F76" s="13">
        <f t="shared" si="2"/>
        <v>0</v>
      </c>
    </row>
    <row r="77" spans="1:6" ht="20" customHeight="1" x14ac:dyDescent="0.35">
      <c r="A77" s="16"/>
      <c r="B77" s="12" t="s">
        <v>446</v>
      </c>
      <c r="C77" s="20">
        <f>COUNTIFS(Data!$N:$N,C$55,Data!$C:$C,$B77)</f>
        <v>0</v>
      </c>
      <c r="D77" s="8">
        <f>COUNTIFS(Data!$N:$N,D$55,Data!$C:$C,$B77)</f>
        <v>1</v>
      </c>
      <c r="E77" s="26">
        <f>COUNTIFS(Data!$N:$N,E$55,Data!$C:$C,$B77)</f>
        <v>0</v>
      </c>
      <c r="F77" s="13">
        <f t="shared" si="2"/>
        <v>1</v>
      </c>
    </row>
    <row r="78" spans="1:6" ht="20" customHeight="1" x14ac:dyDescent="0.35">
      <c r="A78" s="16"/>
      <c r="B78" s="12" t="s">
        <v>151</v>
      </c>
      <c r="C78" s="20">
        <f>COUNTIFS(Data!$N:$N,C$55,Data!$C:$C,$B78)</f>
        <v>2</v>
      </c>
      <c r="D78" s="8">
        <f>COUNTIFS(Data!$N:$N,D$55,Data!$C:$C,$B78)</f>
        <v>0</v>
      </c>
      <c r="E78" s="26">
        <f>COUNTIFS(Data!$N:$N,E$55,Data!$C:$C,$B78)</f>
        <v>0</v>
      </c>
      <c r="F78" s="13">
        <f t="shared" si="2"/>
        <v>2</v>
      </c>
    </row>
    <row r="79" spans="1:6" ht="20" customHeight="1" x14ac:dyDescent="0.35">
      <c r="A79" s="16"/>
      <c r="B79" s="12" t="s">
        <v>640</v>
      </c>
      <c r="C79" s="20">
        <f>COUNTIFS(Data!$N:$N,C$55,Data!$C:$C,$B79)</f>
        <v>0</v>
      </c>
      <c r="D79" s="8">
        <f>COUNTIFS(Data!$N:$N,D$55,Data!$C:$C,$B79)</f>
        <v>0</v>
      </c>
      <c r="E79" s="26">
        <f>COUNTIFS(Data!$N:$N,E$55,Data!$C:$C,$B79)</f>
        <v>0</v>
      </c>
      <c r="F79" s="13">
        <f t="shared" si="2"/>
        <v>0</v>
      </c>
    </row>
    <row r="80" spans="1:6" ht="20" customHeight="1" x14ac:dyDescent="0.35">
      <c r="A80" s="16"/>
      <c r="B80" s="12" t="s">
        <v>148</v>
      </c>
      <c r="C80" s="20">
        <f>COUNTIFS(Data!$N:$N,C$55,Data!$C:$C,$B80)</f>
        <v>0</v>
      </c>
      <c r="D80" s="8">
        <f>COUNTIFS(Data!$N:$N,D$55,Data!$C:$C,$B80)</f>
        <v>0</v>
      </c>
      <c r="E80" s="26">
        <f>COUNTIFS(Data!$N:$N,E$55,Data!$C:$C,$B80)</f>
        <v>0</v>
      </c>
      <c r="F80" s="13">
        <f t="shared" si="2"/>
        <v>0</v>
      </c>
    </row>
    <row r="81" spans="1:8" ht="20" customHeight="1" x14ac:dyDescent="0.35">
      <c r="A81" s="16"/>
      <c r="B81" s="12" t="s">
        <v>672</v>
      </c>
      <c r="C81" s="20">
        <f>COUNTIFS(Data!$N:$N,C$55,Data!$C:$C,$B81)</f>
        <v>0</v>
      </c>
      <c r="D81" s="8">
        <f>COUNTIFS(Data!$N:$N,D$55,Data!$C:$C,$B81)</f>
        <v>0</v>
      </c>
      <c r="E81" s="26">
        <f>COUNTIFS(Data!$N:$N,E$55,Data!$C:$C,$B81)</f>
        <v>0</v>
      </c>
      <c r="F81" s="13">
        <f t="shared" si="2"/>
        <v>0</v>
      </c>
    </row>
    <row r="82" spans="1:8" ht="20" customHeight="1" thickBot="1" x14ac:dyDescent="0.4">
      <c r="A82" s="16"/>
      <c r="B82" s="28" t="s">
        <v>673</v>
      </c>
      <c r="C82" s="29">
        <f>COUNTIFS(Data!$N:$N,C$55,Data!$C:$C,$B82)</f>
        <v>0</v>
      </c>
      <c r="D82" s="9">
        <f>COUNTIFS(Data!$N:$N,D$55,Data!$C:$C,$B82)</f>
        <v>0</v>
      </c>
      <c r="E82" s="30">
        <f>COUNTIFS(Data!$N:$N,E$55,Data!$C:$C,$B82)</f>
        <v>0</v>
      </c>
      <c r="F82" s="31">
        <f t="shared" si="2"/>
        <v>0</v>
      </c>
    </row>
    <row r="83" spans="1:8" ht="25" customHeight="1" thickBot="1" x14ac:dyDescent="0.4">
      <c r="A83" s="16"/>
      <c r="B83" s="62" t="s">
        <v>643</v>
      </c>
      <c r="C83" s="61">
        <f>SUM(C56:C82)</f>
        <v>6</v>
      </c>
      <c r="D83" s="61">
        <f>SUM(D56:D82)</f>
        <v>37</v>
      </c>
      <c r="E83" s="61">
        <f>SUM(E56:E82)</f>
        <v>4</v>
      </c>
      <c r="F83" s="32">
        <f t="shared" si="2"/>
        <v>47</v>
      </c>
    </row>
    <row r="84" spans="1:8" ht="35.25" customHeight="1" thickBot="1" x14ac:dyDescent="0.4">
      <c r="A84" s="16"/>
      <c r="B84" s="98" t="s">
        <v>644</v>
      </c>
      <c r="C84" s="99"/>
      <c r="D84" s="99"/>
      <c r="E84" s="99"/>
      <c r="F84" s="100"/>
    </row>
    <row r="85" spans="1:8" ht="25" customHeight="1" thickBot="1" x14ac:dyDescent="0.4"/>
    <row r="86" spans="1:8" ht="25" customHeight="1" thickBot="1" x14ac:dyDescent="0.4">
      <c r="A86" s="15">
        <v>4</v>
      </c>
      <c r="B86" s="92" t="s">
        <v>674</v>
      </c>
      <c r="C86" s="93"/>
      <c r="D86" s="93"/>
      <c r="E86" s="93"/>
      <c r="F86" s="93"/>
      <c r="G86" s="93"/>
      <c r="H86" s="94"/>
    </row>
    <row r="87" spans="1:8" ht="25" customHeight="1" thickBot="1" x14ac:dyDescent="0.4">
      <c r="A87" s="15" t="s">
        <v>13</v>
      </c>
      <c r="B87" s="95" t="s">
        <v>648</v>
      </c>
      <c r="C87" s="96"/>
      <c r="D87" s="96"/>
      <c r="E87" s="96"/>
      <c r="F87" s="96"/>
      <c r="G87" s="96"/>
      <c r="H87" s="97"/>
    </row>
    <row r="88" spans="1:8" ht="32.25" customHeight="1" thickBot="1" x14ac:dyDescent="0.4">
      <c r="A88" s="16"/>
      <c r="B88" s="21"/>
      <c r="C88" s="10" t="s">
        <v>66</v>
      </c>
      <c r="D88" s="11" t="s">
        <v>88</v>
      </c>
      <c r="E88" s="11" t="s">
        <v>121</v>
      </c>
      <c r="F88" s="11" t="s">
        <v>634</v>
      </c>
      <c r="G88" s="37" t="s">
        <v>80</v>
      </c>
      <c r="H88" s="27" t="s">
        <v>643</v>
      </c>
    </row>
    <row r="89" spans="1:8" ht="20" customHeight="1" x14ac:dyDescent="0.35">
      <c r="A89" s="16"/>
      <c r="B89" s="12" t="s">
        <v>92</v>
      </c>
      <c r="C89" s="22">
        <f>COUNTIFS(Data!$P:$P,C$88,Data!$C:$C,$B89)</f>
        <v>0</v>
      </c>
      <c r="D89" s="23">
        <f>COUNTIFS(Data!$P:$P,D$88,Data!$C:$C,$B89)</f>
        <v>0</v>
      </c>
      <c r="E89" s="23">
        <f>COUNTIFS(Data!$P:$P,E$88,Data!$C:$C,$B89)</f>
        <v>1</v>
      </c>
      <c r="F89" s="23">
        <f>COUNTIFS(Data!$P:$P,F$88,Data!$C:$C,$B89)</f>
        <v>0</v>
      </c>
      <c r="G89" s="25">
        <f>COUNTIFS(Data!$P:$P,G$88,Data!$C:$C,$B89)</f>
        <v>7</v>
      </c>
      <c r="H89" s="13">
        <f t="shared" ref="H89:H116" si="3">SUM(C89:G89)</f>
        <v>8</v>
      </c>
    </row>
    <row r="90" spans="1:8" ht="20" customHeight="1" x14ac:dyDescent="0.35">
      <c r="A90" s="16"/>
      <c r="B90" s="12" t="s">
        <v>112</v>
      </c>
      <c r="C90" s="20">
        <f>COUNTIFS(Data!$P:$P,C$88,Data!$C:$C,$B90)</f>
        <v>1</v>
      </c>
      <c r="D90" s="8">
        <f>COUNTIFS(Data!$P:$P,D$88,Data!$C:$C,$B90)</f>
        <v>0</v>
      </c>
      <c r="E90" s="8">
        <f>COUNTIFS(Data!$P:$P,E$88,Data!$C:$C,$B90)</f>
        <v>0</v>
      </c>
      <c r="F90" s="8">
        <f>COUNTIFS(Data!$P:$P,F$88,Data!$C:$C,$B90)</f>
        <v>0</v>
      </c>
      <c r="G90" s="26">
        <f>COUNTIFS(Data!$P:$P,G$88,Data!$C:$C,$B90)</f>
        <v>3</v>
      </c>
      <c r="H90" s="13">
        <f t="shared" si="3"/>
        <v>4</v>
      </c>
    </row>
    <row r="91" spans="1:8" ht="20" customHeight="1" x14ac:dyDescent="0.35">
      <c r="A91" s="16"/>
      <c r="B91" s="12" t="s">
        <v>100</v>
      </c>
      <c r="C91" s="20">
        <f>COUNTIFS(Data!$P:$P,C$88,Data!$C:$C,$B91)</f>
        <v>0</v>
      </c>
      <c r="D91" s="8">
        <f>COUNTIFS(Data!$P:$P,D$88,Data!$C:$C,$B91)</f>
        <v>1</v>
      </c>
      <c r="E91" s="8">
        <f>COUNTIFS(Data!$P:$P,E$88,Data!$C:$C,$B91)</f>
        <v>0</v>
      </c>
      <c r="F91" s="8">
        <f>COUNTIFS(Data!$P:$P,F$88,Data!$C:$C,$B91)</f>
        <v>0</v>
      </c>
      <c r="G91" s="26">
        <f>COUNTIFS(Data!$P:$P,G$88,Data!$C:$C,$B91)</f>
        <v>1</v>
      </c>
      <c r="H91" s="13">
        <f t="shared" si="3"/>
        <v>2</v>
      </c>
    </row>
    <row r="92" spans="1:8" ht="20" customHeight="1" x14ac:dyDescent="0.35">
      <c r="A92" s="16"/>
      <c r="B92" s="12" t="s">
        <v>110</v>
      </c>
      <c r="C92" s="20">
        <f>COUNTIFS(Data!$P:$P,C$88,Data!$C:$C,$B92)</f>
        <v>0</v>
      </c>
      <c r="D92" s="8">
        <f>COUNTIFS(Data!$P:$P,D$88,Data!$C:$C,$B92)</f>
        <v>0</v>
      </c>
      <c r="E92" s="8">
        <f>COUNTIFS(Data!$P:$P,E$88,Data!$C:$C,$B92)</f>
        <v>0</v>
      </c>
      <c r="F92" s="8">
        <f>COUNTIFS(Data!$P:$P,F$88,Data!$C:$C,$B92)</f>
        <v>0</v>
      </c>
      <c r="G92" s="26">
        <f>COUNTIFS(Data!$P:$P,G$88,Data!$C:$C,$B92)</f>
        <v>2</v>
      </c>
      <c r="H92" s="13">
        <f t="shared" si="3"/>
        <v>2</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128</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139</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143</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89</v>
      </c>
      <c r="C97" s="20">
        <f>COUNTIFS(Data!$P:$P,C$88,Data!$C:$C,$B97)</f>
        <v>0</v>
      </c>
      <c r="D97" s="8">
        <f>COUNTIFS(Data!$P:$P,D$88,Data!$C:$C,$B97)</f>
        <v>0</v>
      </c>
      <c r="E97" s="8">
        <f>COUNTIFS(Data!$P:$P,E$88,Data!$C:$C,$B97)</f>
        <v>0</v>
      </c>
      <c r="F97" s="8">
        <f>COUNTIFS(Data!$P:$P,F$88,Data!$C:$C,$B97)</f>
        <v>0</v>
      </c>
      <c r="G97" s="26">
        <f>COUNTIFS(Data!$P:$P,G$88,Data!$C:$C,$B97)</f>
        <v>1</v>
      </c>
      <c r="H97" s="13">
        <f t="shared" si="3"/>
        <v>1</v>
      </c>
    </row>
    <row r="98" spans="1:8" ht="20" customHeight="1" x14ac:dyDescent="0.35">
      <c r="A98" s="16"/>
      <c r="B98" s="12" t="s">
        <v>116</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638</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637</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430</v>
      </c>
      <c r="C101" s="20">
        <f>COUNTIFS(Data!$P:$P,C$88,Data!$C:$C,$B101)</f>
        <v>0</v>
      </c>
      <c r="D101" s="8">
        <f>COUNTIFS(Data!$P:$P,D$88,Data!$C:$C,$B101)</f>
        <v>0</v>
      </c>
      <c r="E101" s="8">
        <f>COUNTIFS(Data!$P:$P,E$88,Data!$C:$C,$B101)</f>
        <v>0</v>
      </c>
      <c r="F101" s="8">
        <f>COUNTIFS(Data!$P:$P,F$88,Data!$C:$C,$B101)</f>
        <v>0</v>
      </c>
      <c r="G101" s="26">
        <f>COUNTIFS(Data!$P:$P,G$88,Data!$C:$C,$B101)</f>
        <v>1</v>
      </c>
      <c r="H101" s="13">
        <f t="shared" si="3"/>
        <v>1</v>
      </c>
    </row>
    <row r="102" spans="1:8" ht="20" customHeight="1" x14ac:dyDescent="0.35">
      <c r="A102" s="16"/>
      <c r="B102" s="12" t="s">
        <v>639</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104</v>
      </c>
      <c r="C103" s="20">
        <f>COUNTIFS(Data!$P:$P,C$88,Data!$C:$C,$B103)</f>
        <v>1</v>
      </c>
      <c r="D103" s="8">
        <f>COUNTIFS(Data!$P:$P,D$88,Data!$C:$C,$B103)</f>
        <v>0</v>
      </c>
      <c r="E103" s="8">
        <f>COUNTIFS(Data!$P:$P,E$88,Data!$C:$C,$B103)</f>
        <v>0</v>
      </c>
      <c r="F103" s="8">
        <f>COUNTIFS(Data!$P:$P,F$88,Data!$C:$C,$B103)</f>
        <v>0</v>
      </c>
      <c r="G103" s="26">
        <f>COUNTIFS(Data!$P:$P,G$88,Data!$C:$C,$B103)</f>
        <v>0</v>
      </c>
      <c r="H103" s="13">
        <f t="shared" si="3"/>
        <v>1</v>
      </c>
    </row>
    <row r="104" spans="1:8" ht="20" customHeight="1" x14ac:dyDescent="0.35">
      <c r="A104" s="16"/>
      <c r="B104" s="12" t="s">
        <v>115</v>
      </c>
      <c r="C104" s="20">
        <f>COUNTIFS(Data!$P:$P,C$88,Data!$C:$C,$B104)</f>
        <v>0</v>
      </c>
      <c r="D104" s="8">
        <f>COUNTIFS(Data!$P:$P,D$88,Data!$C:$C,$B104)</f>
        <v>0</v>
      </c>
      <c r="E104" s="8">
        <f>COUNTIFS(Data!$P:$P,E$88,Data!$C:$C,$B104)</f>
        <v>0</v>
      </c>
      <c r="F104" s="8">
        <f>COUNTIFS(Data!$P:$P,F$88,Data!$C:$C,$B104)</f>
        <v>0</v>
      </c>
      <c r="G104" s="26">
        <f>COUNTIFS(Data!$P:$P,G$88,Data!$C:$C,$B104)</f>
        <v>1</v>
      </c>
      <c r="H104" s="13">
        <f t="shared" si="3"/>
        <v>1</v>
      </c>
    </row>
    <row r="105" spans="1:8" ht="20" customHeight="1" x14ac:dyDescent="0.35">
      <c r="A105" s="16"/>
      <c r="B105" s="12" t="s">
        <v>58</v>
      </c>
      <c r="C105" s="20">
        <f>COUNTIFS(Data!$P:$P,C$88,Data!$C:$C,$B105)</f>
        <v>4</v>
      </c>
      <c r="D105" s="8">
        <f>COUNTIFS(Data!$P:$P,D$88,Data!$C:$C,$B105)</f>
        <v>0</v>
      </c>
      <c r="E105" s="8">
        <f>COUNTIFS(Data!$P:$P,E$88,Data!$C:$C,$B105)</f>
        <v>2</v>
      </c>
      <c r="F105" s="8">
        <f>COUNTIFS(Data!$P:$P,F$88,Data!$C:$C,$B105)</f>
        <v>0</v>
      </c>
      <c r="G105" s="26">
        <f>COUNTIFS(Data!$P:$P,G$88,Data!$C:$C,$B105)</f>
        <v>7</v>
      </c>
      <c r="H105" s="13">
        <f t="shared" si="3"/>
        <v>13</v>
      </c>
    </row>
    <row r="106" spans="1:8" ht="20" customHeight="1" x14ac:dyDescent="0.35">
      <c r="A106" s="16"/>
      <c r="B106" s="12" t="s">
        <v>131</v>
      </c>
      <c r="C106" s="20">
        <f>COUNTIFS(Data!$P:$P,C$88,Data!$C:$C,$B106)</f>
        <v>0</v>
      </c>
      <c r="D106" s="8">
        <f>COUNTIFS(Data!$P:$P,D$88,Data!$C:$C,$B106)</f>
        <v>1</v>
      </c>
      <c r="E106" s="8">
        <f>COUNTIFS(Data!$P:$P,E$88,Data!$C:$C,$B106)</f>
        <v>0</v>
      </c>
      <c r="F106" s="8">
        <f>COUNTIFS(Data!$P:$P,F$88,Data!$C:$C,$B106)</f>
        <v>0</v>
      </c>
      <c r="G106" s="26">
        <f>COUNTIFS(Data!$P:$P,G$88,Data!$C:$C,$B106)</f>
        <v>3</v>
      </c>
      <c r="H106" s="13">
        <f t="shared" si="3"/>
        <v>4</v>
      </c>
    </row>
    <row r="107" spans="1:8" ht="20" customHeight="1" x14ac:dyDescent="0.35">
      <c r="A107" s="16"/>
      <c r="B107" s="12" t="s">
        <v>133</v>
      </c>
      <c r="C107" s="20">
        <f>COUNTIFS(Data!$P:$P,C$88,Data!$C:$C,$B107)</f>
        <v>1</v>
      </c>
      <c r="D107" s="8">
        <f>COUNTIFS(Data!$P:$P,D$88,Data!$C:$C,$B107)</f>
        <v>2</v>
      </c>
      <c r="E107" s="8">
        <f>COUNTIFS(Data!$P:$P,E$88,Data!$C:$C,$B107)</f>
        <v>0</v>
      </c>
      <c r="F107" s="8">
        <f>COUNTIFS(Data!$P:$P,F$88,Data!$C:$C,$B107)</f>
        <v>0</v>
      </c>
      <c r="G107" s="26">
        <f>COUNTIFS(Data!$P:$P,G$88,Data!$C:$C,$B107)</f>
        <v>3</v>
      </c>
      <c r="H107" s="13">
        <f t="shared" si="3"/>
        <v>6</v>
      </c>
    </row>
    <row r="108" spans="1:8" ht="20" customHeight="1" x14ac:dyDescent="0.35">
      <c r="A108" s="16"/>
      <c r="B108" s="12" t="s">
        <v>114</v>
      </c>
      <c r="C108" s="20">
        <f>COUNTIFS(Data!$P:$P,C$88,Data!$C:$C,$B108)</f>
        <v>0</v>
      </c>
      <c r="D108" s="8">
        <f>COUNTIFS(Data!$P:$P,D$88,Data!$C:$C,$B108)</f>
        <v>1</v>
      </c>
      <c r="E108" s="8">
        <f>COUNTIFS(Data!$P:$P,E$88,Data!$C:$C,$B108)</f>
        <v>0</v>
      </c>
      <c r="F108" s="8">
        <f>COUNTIFS(Data!$P:$P,F$88,Data!$C:$C,$B108)</f>
        <v>0</v>
      </c>
      <c r="G108" s="26">
        <f>COUNTIFS(Data!$P:$P,G$88,Data!$C:$C,$B108)</f>
        <v>0</v>
      </c>
      <c r="H108" s="13">
        <f t="shared" si="3"/>
        <v>1</v>
      </c>
    </row>
    <row r="109" spans="1:8" ht="20" customHeight="1" x14ac:dyDescent="0.35">
      <c r="A109" s="16"/>
      <c r="B109" s="12" t="s">
        <v>127</v>
      </c>
      <c r="C109" s="20">
        <f>COUNTIFS(Data!$P:$P,C$88,Data!$C:$C,$B109)</f>
        <v>0</v>
      </c>
      <c r="D109" s="8">
        <f>COUNTIFS(Data!$P:$P,D$88,Data!$C:$C,$B109)</f>
        <v>0</v>
      </c>
      <c r="E109" s="8">
        <f>COUNTIFS(Data!$P:$P,E$88,Data!$C:$C,$B109)</f>
        <v>0</v>
      </c>
      <c r="F109" s="8">
        <f>COUNTIFS(Data!$P:$P,F$88,Data!$C:$C,$B109)</f>
        <v>0</v>
      </c>
      <c r="G109" s="26">
        <f>COUNTIFS(Data!$P:$P,G$88,Data!$C:$C,$B109)</f>
        <v>0</v>
      </c>
      <c r="H109" s="13">
        <f t="shared" si="3"/>
        <v>0</v>
      </c>
    </row>
    <row r="110" spans="1:8" ht="20" customHeight="1" x14ac:dyDescent="0.35">
      <c r="A110" s="16"/>
      <c r="B110" s="12" t="s">
        <v>446</v>
      </c>
      <c r="C110" s="20">
        <f>COUNTIFS(Data!$P:$P,C$88,Data!$C:$C,$B110)</f>
        <v>0</v>
      </c>
      <c r="D110" s="8">
        <f>COUNTIFS(Data!$P:$P,D$88,Data!$C:$C,$B110)</f>
        <v>1</v>
      </c>
      <c r="E110" s="8">
        <f>COUNTIFS(Data!$P:$P,E$88,Data!$C:$C,$B110)</f>
        <v>0</v>
      </c>
      <c r="F110" s="8">
        <f>COUNTIFS(Data!$P:$P,F$88,Data!$C:$C,$B110)</f>
        <v>0</v>
      </c>
      <c r="G110" s="26">
        <f>COUNTIFS(Data!$P:$P,G$88,Data!$C:$C,$B110)</f>
        <v>0</v>
      </c>
      <c r="H110" s="13">
        <f t="shared" si="3"/>
        <v>1</v>
      </c>
    </row>
    <row r="111" spans="1:8" ht="20" customHeight="1" x14ac:dyDescent="0.35">
      <c r="A111" s="16"/>
      <c r="B111" s="12" t="s">
        <v>151</v>
      </c>
      <c r="C111" s="20">
        <f>COUNTIFS(Data!$P:$P,C$88,Data!$C:$C,$B111)</f>
        <v>2</v>
      </c>
      <c r="D111" s="8">
        <f>COUNTIFS(Data!$P:$P,D$88,Data!$C:$C,$B111)</f>
        <v>0</v>
      </c>
      <c r="E111" s="8">
        <f>COUNTIFS(Data!$P:$P,E$88,Data!$C:$C,$B111)</f>
        <v>0</v>
      </c>
      <c r="F111" s="8">
        <f>COUNTIFS(Data!$P:$P,F$88,Data!$C:$C,$B111)</f>
        <v>0</v>
      </c>
      <c r="G111" s="26">
        <f>COUNTIFS(Data!$P:$P,G$88,Data!$C:$C,$B111)</f>
        <v>0</v>
      </c>
      <c r="H111" s="13">
        <f t="shared" si="3"/>
        <v>2</v>
      </c>
    </row>
    <row r="112" spans="1:8" ht="20" customHeight="1" x14ac:dyDescent="0.35">
      <c r="A112" s="16"/>
      <c r="B112" s="12" t="s">
        <v>640</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148</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672</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673</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643</v>
      </c>
      <c r="C116" s="61">
        <f>SUM(C89:C115)</f>
        <v>9</v>
      </c>
      <c r="D116" s="61">
        <f>SUM(D89:D115)</f>
        <v>6</v>
      </c>
      <c r="E116" s="61">
        <f>SUM(E89:E115)</f>
        <v>3</v>
      </c>
      <c r="F116" s="61">
        <f>SUM(F89:F115)</f>
        <v>0</v>
      </c>
      <c r="G116" s="61">
        <f>SUM(G89:G115)</f>
        <v>29</v>
      </c>
      <c r="H116" s="32">
        <f t="shared" si="3"/>
        <v>47</v>
      </c>
    </row>
    <row r="117" spans="1:8" ht="37.5" customHeight="1" thickBot="1" x14ac:dyDescent="0.4">
      <c r="A117" s="16"/>
      <c r="B117" s="98" t="s">
        <v>644</v>
      </c>
      <c r="C117" s="99"/>
      <c r="D117" s="99"/>
      <c r="E117" s="99"/>
      <c r="F117" s="99"/>
      <c r="G117" s="99"/>
      <c r="H117" s="100"/>
    </row>
    <row r="118" spans="1:8" ht="25" customHeight="1" thickBot="1" x14ac:dyDescent="0.4"/>
    <row r="119" spans="1:8" ht="25" customHeight="1" thickBot="1" x14ac:dyDescent="0.4">
      <c r="A119" s="15">
        <v>5</v>
      </c>
      <c r="B119" s="92" t="s">
        <v>674</v>
      </c>
      <c r="C119" s="93"/>
      <c r="D119" s="93"/>
      <c r="E119" s="93"/>
      <c r="F119" s="93"/>
      <c r="G119" s="94"/>
    </row>
    <row r="120" spans="1:8" ht="25" customHeight="1" thickBot="1" x14ac:dyDescent="0.4">
      <c r="A120" s="15" t="s">
        <v>13</v>
      </c>
      <c r="B120" s="95" t="s">
        <v>649</v>
      </c>
      <c r="C120" s="96"/>
      <c r="D120" s="96"/>
      <c r="E120" s="96"/>
      <c r="F120" s="96"/>
      <c r="G120" s="97"/>
    </row>
    <row r="121" spans="1:8" ht="25" customHeight="1" thickBot="1" x14ac:dyDescent="0.4">
      <c r="A121" s="16"/>
      <c r="B121" s="21"/>
      <c r="C121" s="33" t="s">
        <v>67</v>
      </c>
      <c r="D121" s="34" t="s">
        <v>123</v>
      </c>
      <c r="E121" s="34" t="s">
        <v>135</v>
      </c>
      <c r="F121" s="35" t="s">
        <v>641</v>
      </c>
      <c r="G121" s="27" t="s">
        <v>643</v>
      </c>
    </row>
    <row r="122" spans="1:8" ht="19" customHeight="1" x14ac:dyDescent="0.35">
      <c r="A122" s="16"/>
      <c r="B122" s="12" t="s">
        <v>92</v>
      </c>
      <c r="C122" s="22">
        <f>COUNTIFS(Data!$T:$T,C$121,Data!$C:$C,$B122)</f>
        <v>8</v>
      </c>
      <c r="D122" s="23">
        <f>COUNTIFS(Data!$T:$T,D$121,Data!$C:$C,$B122)</f>
        <v>0</v>
      </c>
      <c r="E122" s="23">
        <f>COUNTIFS(Data!$T:$T,E$121,Data!$C:$C,$B122)</f>
        <v>0</v>
      </c>
      <c r="F122" s="25">
        <f>COUNTIFS(Data!$T:$T,F$121,Data!$C:$C,$B122)</f>
        <v>0</v>
      </c>
      <c r="G122" s="13">
        <f t="shared" ref="G122:G149" si="4">SUM(C122:F122)</f>
        <v>8</v>
      </c>
    </row>
    <row r="123" spans="1:8" ht="19" customHeight="1" x14ac:dyDescent="0.35">
      <c r="A123" s="16"/>
      <c r="B123" s="12" t="s">
        <v>112</v>
      </c>
      <c r="C123" s="20">
        <f>COUNTIFS(Data!$T:$T,C$121,Data!$C:$C,$B123)</f>
        <v>4</v>
      </c>
      <c r="D123" s="8">
        <f>COUNTIFS(Data!$T:$T,D$121,Data!$C:$C,$B123)</f>
        <v>0</v>
      </c>
      <c r="E123" s="8">
        <f>COUNTIFS(Data!$T:$T,E$121,Data!$C:$C,$B123)</f>
        <v>0</v>
      </c>
      <c r="F123" s="26">
        <f>COUNTIFS(Data!$T:$T,F$121,Data!$C:$C,$B123)</f>
        <v>0</v>
      </c>
      <c r="G123" s="13">
        <f t="shared" si="4"/>
        <v>4</v>
      </c>
    </row>
    <row r="124" spans="1:8" ht="19" customHeight="1" x14ac:dyDescent="0.35">
      <c r="A124" s="16"/>
      <c r="B124" s="12" t="s">
        <v>100</v>
      </c>
      <c r="C124" s="20">
        <f>COUNTIFS(Data!$T:$T,C$121,Data!$C:$C,$B124)</f>
        <v>2</v>
      </c>
      <c r="D124" s="8">
        <f>COUNTIFS(Data!$T:$T,D$121,Data!$C:$C,$B124)</f>
        <v>0</v>
      </c>
      <c r="E124" s="8">
        <f>COUNTIFS(Data!$T:$T,E$121,Data!$C:$C,$B124)</f>
        <v>0</v>
      </c>
      <c r="F124" s="26">
        <f>COUNTIFS(Data!$T:$T,F$121,Data!$C:$C,$B124)</f>
        <v>0</v>
      </c>
      <c r="G124" s="13">
        <f t="shared" si="4"/>
        <v>2</v>
      </c>
    </row>
    <row r="125" spans="1:8" ht="19" customHeight="1" x14ac:dyDescent="0.35">
      <c r="A125" s="16"/>
      <c r="B125" s="12" t="s">
        <v>110</v>
      </c>
      <c r="C125" s="20">
        <f>COUNTIFS(Data!$T:$T,C$121,Data!$C:$C,$B125)</f>
        <v>2</v>
      </c>
      <c r="D125" s="8">
        <f>COUNTIFS(Data!$T:$T,D$121,Data!$C:$C,$B125)</f>
        <v>0</v>
      </c>
      <c r="E125" s="8">
        <f>COUNTIFS(Data!$T:$T,E$121,Data!$C:$C,$B125)</f>
        <v>0</v>
      </c>
      <c r="F125" s="26">
        <f>COUNTIFS(Data!$T:$T,F$121,Data!$C:$C,$B125)</f>
        <v>0</v>
      </c>
      <c r="G125" s="13">
        <f t="shared" si="4"/>
        <v>2</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128</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139</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143</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89</v>
      </c>
      <c r="C130" s="20">
        <f>COUNTIFS(Data!$T:$T,C$121,Data!$C:$C,$B130)</f>
        <v>1</v>
      </c>
      <c r="D130" s="8">
        <f>COUNTIFS(Data!$T:$T,D$121,Data!$C:$C,$B130)</f>
        <v>0</v>
      </c>
      <c r="E130" s="8">
        <f>COUNTIFS(Data!$T:$T,E$121,Data!$C:$C,$B130)</f>
        <v>0</v>
      </c>
      <c r="F130" s="26">
        <f>COUNTIFS(Data!$T:$T,F$121,Data!$C:$C,$B130)</f>
        <v>0</v>
      </c>
      <c r="G130" s="13">
        <f t="shared" si="4"/>
        <v>1</v>
      </c>
    </row>
    <row r="131" spans="1:7" ht="19" customHeight="1" x14ac:dyDescent="0.35">
      <c r="A131" s="16"/>
      <c r="B131" s="12" t="s">
        <v>116</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638</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637</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430</v>
      </c>
      <c r="C134" s="20">
        <f>COUNTIFS(Data!$T:$T,C$121,Data!$C:$C,$B134)</f>
        <v>1</v>
      </c>
      <c r="D134" s="8">
        <f>COUNTIFS(Data!$T:$T,D$121,Data!$C:$C,$B134)</f>
        <v>0</v>
      </c>
      <c r="E134" s="8">
        <f>COUNTIFS(Data!$T:$T,E$121,Data!$C:$C,$B134)</f>
        <v>0</v>
      </c>
      <c r="F134" s="26">
        <f>COUNTIFS(Data!$T:$T,F$121,Data!$C:$C,$B134)</f>
        <v>0</v>
      </c>
      <c r="G134" s="13">
        <f t="shared" si="4"/>
        <v>1</v>
      </c>
    </row>
    <row r="135" spans="1:7" ht="19" customHeight="1" x14ac:dyDescent="0.35">
      <c r="A135" s="16"/>
      <c r="B135" s="12" t="s">
        <v>639</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104</v>
      </c>
      <c r="C136" s="20">
        <f>COUNTIFS(Data!$T:$T,C$121,Data!$C:$C,$B136)</f>
        <v>1</v>
      </c>
      <c r="D136" s="8">
        <f>COUNTIFS(Data!$T:$T,D$121,Data!$C:$C,$B136)</f>
        <v>0</v>
      </c>
      <c r="E136" s="8">
        <f>COUNTIFS(Data!$T:$T,E$121,Data!$C:$C,$B136)</f>
        <v>0</v>
      </c>
      <c r="F136" s="26">
        <f>COUNTIFS(Data!$T:$T,F$121,Data!$C:$C,$B136)</f>
        <v>0</v>
      </c>
      <c r="G136" s="13">
        <f t="shared" si="4"/>
        <v>1</v>
      </c>
    </row>
    <row r="137" spans="1:7" ht="19" customHeight="1" x14ac:dyDescent="0.35">
      <c r="A137" s="16"/>
      <c r="B137" s="12" t="s">
        <v>115</v>
      </c>
      <c r="C137" s="20">
        <f>COUNTIFS(Data!$T:$T,C$121,Data!$C:$C,$B137)</f>
        <v>1</v>
      </c>
      <c r="D137" s="8">
        <f>COUNTIFS(Data!$T:$T,D$121,Data!$C:$C,$B137)</f>
        <v>0</v>
      </c>
      <c r="E137" s="8">
        <f>COUNTIFS(Data!$T:$T,E$121,Data!$C:$C,$B137)</f>
        <v>0</v>
      </c>
      <c r="F137" s="26">
        <f>COUNTIFS(Data!$T:$T,F$121,Data!$C:$C,$B137)</f>
        <v>0</v>
      </c>
      <c r="G137" s="13">
        <f t="shared" si="4"/>
        <v>1</v>
      </c>
    </row>
    <row r="138" spans="1:7" ht="19" customHeight="1" x14ac:dyDescent="0.35">
      <c r="A138" s="16"/>
      <c r="B138" s="12" t="s">
        <v>58</v>
      </c>
      <c r="C138" s="20">
        <f>COUNTIFS(Data!$T:$T,C$121,Data!$C:$C,$B138)</f>
        <v>12</v>
      </c>
      <c r="D138" s="8">
        <f>COUNTIFS(Data!$T:$T,D$121,Data!$C:$C,$B138)</f>
        <v>1</v>
      </c>
      <c r="E138" s="8">
        <f>COUNTIFS(Data!$T:$T,E$121,Data!$C:$C,$B138)</f>
        <v>0</v>
      </c>
      <c r="F138" s="26">
        <f>COUNTIFS(Data!$T:$T,F$121,Data!$C:$C,$B138)</f>
        <v>0</v>
      </c>
      <c r="G138" s="13">
        <f t="shared" si="4"/>
        <v>13</v>
      </c>
    </row>
    <row r="139" spans="1:7" ht="19" customHeight="1" x14ac:dyDescent="0.35">
      <c r="A139" s="16"/>
      <c r="B139" s="12" t="s">
        <v>131</v>
      </c>
      <c r="C139" s="20">
        <f>COUNTIFS(Data!$T:$T,C$121,Data!$C:$C,$B139)</f>
        <v>4</v>
      </c>
      <c r="D139" s="8">
        <f>COUNTIFS(Data!$T:$T,D$121,Data!$C:$C,$B139)</f>
        <v>0</v>
      </c>
      <c r="E139" s="8">
        <f>COUNTIFS(Data!$T:$T,E$121,Data!$C:$C,$B139)</f>
        <v>0</v>
      </c>
      <c r="F139" s="26">
        <f>COUNTIFS(Data!$T:$T,F$121,Data!$C:$C,$B139)</f>
        <v>0</v>
      </c>
      <c r="G139" s="13">
        <f t="shared" si="4"/>
        <v>4</v>
      </c>
    </row>
    <row r="140" spans="1:7" ht="19" customHeight="1" x14ac:dyDescent="0.35">
      <c r="A140" s="16"/>
      <c r="B140" s="12" t="s">
        <v>133</v>
      </c>
      <c r="C140" s="20">
        <f>COUNTIFS(Data!$T:$T,C$121,Data!$C:$C,$B140)</f>
        <v>6</v>
      </c>
      <c r="D140" s="8">
        <f>COUNTIFS(Data!$T:$T,D$121,Data!$C:$C,$B140)</f>
        <v>0</v>
      </c>
      <c r="E140" s="8">
        <f>COUNTIFS(Data!$T:$T,E$121,Data!$C:$C,$B140)</f>
        <v>0</v>
      </c>
      <c r="F140" s="26">
        <f>COUNTIFS(Data!$T:$T,F$121,Data!$C:$C,$B140)</f>
        <v>0</v>
      </c>
      <c r="G140" s="13">
        <f t="shared" si="4"/>
        <v>6</v>
      </c>
    </row>
    <row r="141" spans="1:7" ht="19" customHeight="1" x14ac:dyDescent="0.35">
      <c r="A141" s="16"/>
      <c r="B141" s="12" t="s">
        <v>114</v>
      </c>
      <c r="C141" s="20">
        <f>COUNTIFS(Data!$T:$T,C$121,Data!$C:$C,$B141)</f>
        <v>1</v>
      </c>
      <c r="D141" s="8">
        <f>COUNTIFS(Data!$T:$T,D$121,Data!$C:$C,$B141)</f>
        <v>0</v>
      </c>
      <c r="E141" s="8">
        <f>COUNTIFS(Data!$T:$T,E$121,Data!$C:$C,$B141)</f>
        <v>0</v>
      </c>
      <c r="F141" s="26">
        <f>COUNTIFS(Data!$T:$T,F$121,Data!$C:$C,$B141)</f>
        <v>0</v>
      </c>
      <c r="G141" s="13">
        <f t="shared" si="4"/>
        <v>1</v>
      </c>
    </row>
    <row r="142" spans="1:7" ht="19" customHeight="1" x14ac:dyDescent="0.35">
      <c r="A142" s="16"/>
      <c r="B142" s="12" t="s">
        <v>127</v>
      </c>
      <c r="C142" s="20">
        <f>COUNTIFS(Data!$T:$T,C$121,Data!$C:$C,$B142)</f>
        <v>0</v>
      </c>
      <c r="D142" s="8">
        <f>COUNTIFS(Data!$T:$T,D$121,Data!$C:$C,$B142)</f>
        <v>0</v>
      </c>
      <c r="E142" s="8">
        <f>COUNTIFS(Data!$T:$T,E$121,Data!$C:$C,$B142)</f>
        <v>0</v>
      </c>
      <c r="F142" s="26">
        <f>COUNTIFS(Data!$T:$T,F$121,Data!$C:$C,$B142)</f>
        <v>0</v>
      </c>
      <c r="G142" s="13">
        <f t="shared" si="4"/>
        <v>0</v>
      </c>
    </row>
    <row r="143" spans="1:7" ht="19" customHeight="1" x14ac:dyDescent="0.35">
      <c r="A143" s="16"/>
      <c r="B143" s="12" t="s">
        <v>446</v>
      </c>
      <c r="C143" s="20">
        <f>COUNTIFS(Data!$T:$T,C$121,Data!$C:$C,$B143)</f>
        <v>1</v>
      </c>
      <c r="D143" s="8">
        <f>COUNTIFS(Data!$T:$T,D$121,Data!$C:$C,$B143)</f>
        <v>0</v>
      </c>
      <c r="E143" s="8">
        <f>COUNTIFS(Data!$T:$T,E$121,Data!$C:$C,$B143)</f>
        <v>0</v>
      </c>
      <c r="F143" s="26">
        <f>COUNTIFS(Data!$T:$T,F$121,Data!$C:$C,$B143)</f>
        <v>0</v>
      </c>
      <c r="G143" s="13">
        <f t="shared" si="4"/>
        <v>1</v>
      </c>
    </row>
    <row r="144" spans="1:7" ht="19" customHeight="1" x14ac:dyDescent="0.35">
      <c r="A144" s="16"/>
      <c r="B144" s="12" t="s">
        <v>151</v>
      </c>
      <c r="C144" s="20">
        <f>COUNTIFS(Data!$T:$T,C$121,Data!$C:$C,$B144)</f>
        <v>2</v>
      </c>
      <c r="D144" s="8">
        <f>COUNTIFS(Data!$T:$T,D$121,Data!$C:$C,$B144)</f>
        <v>0</v>
      </c>
      <c r="E144" s="8">
        <f>COUNTIFS(Data!$T:$T,E$121,Data!$C:$C,$B144)</f>
        <v>0</v>
      </c>
      <c r="F144" s="26">
        <f>COUNTIFS(Data!$T:$T,F$121,Data!$C:$C,$B144)</f>
        <v>0</v>
      </c>
      <c r="G144" s="13">
        <f t="shared" si="4"/>
        <v>2</v>
      </c>
    </row>
    <row r="145" spans="1:11" ht="19" customHeight="1" x14ac:dyDescent="0.35">
      <c r="A145" s="16"/>
      <c r="B145" s="12" t="s">
        <v>640</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148</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672</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673</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643</v>
      </c>
      <c r="C149" s="61">
        <f>SUM(C122:C148)</f>
        <v>46</v>
      </c>
      <c r="D149" s="61">
        <f>SUM(D122:D148)</f>
        <v>1</v>
      </c>
      <c r="E149" s="61">
        <f>SUM(E122:E148)</f>
        <v>0</v>
      </c>
      <c r="F149" s="61">
        <f>SUM(F122:F148)</f>
        <v>0</v>
      </c>
      <c r="G149" s="32">
        <f t="shared" si="4"/>
        <v>47</v>
      </c>
    </row>
    <row r="150" spans="1:11" ht="34.5" customHeight="1" thickBot="1" x14ac:dyDescent="0.4">
      <c r="A150" s="16"/>
      <c r="B150" s="98" t="s">
        <v>644</v>
      </c>
      <c r="C150" s="99"/>
      <c r="D150" s="99"/>
      <c r="E150" s="99"/>
      <c r="F150" s="99"/>
      <c r="G150" s="100"/>
    </row>
    <row r="151" spans="1:11" ht="25" customHeight="1" thickBot="1" x14ac:dyDescent="0.4"/>
    <row r="152" spans="1:11" ht="25" customHeight="1" thickBot="1" x14ac:dyDescent="0.4">
      <c r="A152" s="15">
        <v>6</v>
      </c>
      <c r="B152" s="92" t="s">
        <v>674</v>
      </c>
      <c r="C152" s="93"/>
      <c r="D152" s="93"/>
      <c r="E152" s="93"/>
      <c r="F152" s="93"/>
      <c r="G152" s="93"/>
      <c r="H152" s="93"/>
      <c r="I152" s="93"/>
      <c r="J152" s="93"/>
      <c r="K152" s="94"/>
    </row>
    <row r="153" spans="1:11" ht="25" customHeight="1" thickBot="1" x14ac:dyDescent="0.4">
      <c r="A153" s="15" t="s">
        <v>13</v>
      </c>
      <c r="B153" s="95" t="s">
        <v>650</v>
      </c>
      <c r="C153" s="96"/>
      <c r="D153" s="96"/>
      <c r="E153" s="96"/>
      <c r="F153" s="96"/>
      <c r="G153" s="96"/>
      <c r="H153" s="96"/>
      <c r="I153" s="96"/>
      <c r="J153" s="96"/>
      <c r="K153" s="97"/>
    </row>
    <row r="154" spans="1:11" ht="39" customHeight="1" thickBot="1" x14ac:dyDescent="0.4">
      <c r="A154" s="16"/>
      <c r="B154" s="21"/>
      <c r="C154" s="10" t="s">
        <v>99</v>
      </c>
      <c r="D154" s="11" t="s">
        <v>95</v>
      </c>
      <c r="E154" s="11" t="s">
        <v>103</v>
      </c>
      <c r="F154" s="11" t="s">
        <v>130</v>
      </c>
      <c r="G154" s="11" t="s">
        <v>122</v>
      </c>
      <c r="H154" s="11" t="s">
        <v>70</v>
      </c>
      <c r="I154" s="11" t="s">
        <v>105</v>
      </c>
      <c r="J154" s="37" t="s">
        <v>82</v>
      </c>
      <c r="K154" s="27" t="s">
        <v>643</v>
      </c>
    </row>
    <row r="155" spans="1:11" ht="19" customHeight="1" x14ac:dyDescent="0.35">
      <c r="A155" s="16"/>
      <c r="B155" s="12" t="s">
        <v>92</v>
      </c>
      <c r="C155" s="22">
        <f>COUNTIFS(Data!$AA:$AA,C$154,Data!$C:$C,$B155)</f>
        <v>1</v>
      </c>
      <c r="D155" s="23">
        <f>COUNTIFS(Data!$AA:$AA,D$154,Data!$C:$C,$B155)</f>
        <v>2</v>
      </c>
      <c r="E155" s="23">
        <f>COUNTIFS(Data!$AA:$AA,E$154,Data!$C:$C,$B155)</f>
        <v>0</v>
      </c>
      <c r="F155" s="23">
        <f>COUNTIFS(Data!$AA:$AA,F$154,Data!$C:$C,$B155)</f>
        <v>0</v>
      </c>
      <c r="G155" s="23">
        <f>COUNTIFS(Data!$AA:$AA,G$154,Data!$C:$C,$B155)</f>
        <v>1</v>
      </c>
      <c r="H155" s="23">
        <f>COUNTIFS(Data!$AA:$AA,H$154,Data!$C:$C,$B155)</f>
        <v>1</v>
      </c>
      <c r="I155" s="23">
        <f>COUNTIFS(Data!$AA:$AA,I$154,Data!$C:$C,$B155)</f>
        <v>0</v>
      </c>
      <c r="J155" s="25">
        <f>COUNTIFS(Data!$AA:$AA,J$154,Data!$C:$C,$B155)</f>
        <v>3</v>
      </c>
      <c r="K155" s="13">
        <f t="shared" ref="K155:K182" si="5">SUM(C155:J155)</f>
        <v>8</v>
      </c>
    </row>
    <row r="156" spans="1:11" ht="19" customHeight="1" x14ac:dyDescent="0.35">
      <c r="A156" s="16"/>
      <c r="B156" s="12" t="s">
        <v>112</v>
      </c>
      <c r="C156" s="20">
        <f>COUNTIFS(Data!$AA:$AA,C$154,Data!$C:$C,$B156)</f>
        <v>1</v>
      </c>
      <c r="D156" s="8">
        <f>COUNTIFS(Data!$AA:$AA,D$154,Data!$C:$C,$B156)</f>
        <v>1</v>
      </c>
      <c r="E156" s="8">
        <f>COUNTIFS(Data!$AA:$AA,E$154,Data!$C:$C,$B156)</f>
        <v>0</v>
      </c>
      <c r="F156" s="8">
        <f>COUNTIFS(Data!$AA:$AA,F$154,Data!$C:$C,$B156)</f>
        <v>0</v>
      </c>
      <c r="G156" s="8">
        <f>COUNTIFS(Data!$AA:$AA,G$154,Data!$C:$C,$B156)</f>
        <v>0</v>
      </c>
      <c r="H156" s="8">
        <f>COUNTIFS(Data!$AA:$AA,H$154,Data!$C:$C,$B156)</f>
        <v>1</v>
      </c>
      <c r="I156" s="8">
        <f>COUNTIFS(Data!$AA:$AA,I$154,Data!$C:$C,$B156)</f>
        <v>0</v>
      </c>
      <c r="J156" s="26">
        <f>COUNTIFS(Data!$AA:$AA,J$154,Data!$C:$C,$B156)</f>
        <v>1</v>
      </c>
      <c r="K156" s="13">
        <f t="shared" si="5"/>
        <v>4</v>
      </c>
    </row>
    <row r="157" spans="1:11" ht="19" customHeight="1" x14ac:dyDescent="0.35">
      <c r="A157" s="16"/>
      <c r="B157" s="12" t="s">
        <v>100</v>
      </c>
      <c r="C157" s="20">
        <f>COUNTIFS(Data!$AA:$AA,C$154,Data!$C:$C,$B157)</f>
        <v>0</v>
      </c>
      <c r="D157" s="8">
        <f>COUNTIFS(Data!$AA:$AA,D$154,Data!$C:$C,$B157)</f>
        <v>0</v>
      </c>
      <c r="E157" s="8">
        <f>COUNTIFS(Data!$AA:$AA,E$154,Data!$C:$C,$B157)</f>
        <v>0</v>
      </c>
      <c r="F157" s="8">
        <f>COUNTIFS(Data!$AA:$AA,F$154,Data!$C:$C,$B157)</f>
        <v>0</v>
      </c>
      <c r="G157" s="8">
        <f>COUNTIFS(Data!$AA:$AA,G$154,Data!$C:$C,$B157)</f>
        <v>1</v>
      </c>
      <c r="H157" s="8">
        <f>COUNTIFS(Data!$AA:$AA,H$154,Data!$C:$C,$B157)</f>
        <v>0</v>
      </c>
      <c r="I157" s="8">
        <f>COUNTIFS(Data!$AA:$AA,I$154,Data!$C:$C,$B157)</f>
        <v>0</v>
      </c>
      <c r="J157" s="26">
        <f>COUNTIFS(Data!$AA:$AA,J$154,Data!$C:$C,$B157)</f>
        <v>1</v>
      </c>
      <c r="K157" s="13">
        <f t="shared" si="5"/>
        <v>2</v>
      </c>
    </row>
    <row r="158" spans="1:11" ht="19" customHeight="1" x14ac:dyDescent="0.35">
      <c r="A158" s="16"/>
      <c r="B158" s="12" t="s">
        <v>110</v>
      </c>
      <c r="C158" s="20">
        <f>COUNTIFS(Data!$AA:$AA,C$154,Data!$C:$C,$B158)</f>
        <v>0</v>
      </c>
      <c r="D158" s="8">
        <f>COUNTIFS(Data!$AA:$AA,D$154,Data!$C:$C,$B158)</f>
        <v>1</v>
      </c>
      <c r="E158" s="8">
        <f>COUNTIFS(Data!$AA:$AA,E$154,Data!$C:$C,$B158)</f>
        <v>0</v>
      </c>
      <c r="F158" s="8">
        <f>COUNTIFS(Data!$AA:$AA,F$154,Data!$C:$C,$B158)</f>
        <v>1</v>
      </c>
      <c r="G158" s="8">
        <f>COUNTIFS(Data!$AA:$AA,G$154,Data!$C:$C,$B158)</f>
        <v>0</v>
      </c>
      <c r="H158" s="8">
        <f>COUNTIFS(Data!$AA:$AA,H$154,Data!$C:$C,$B158)</f>
        <v>0</v>
      </c>
      <c r="I158" s="8">
        <f>COUNTIFS(Data!$AA:$AA,I$154,Data!$C:$C,$B158)</f>
        <v>0</v>
      </c>
      <c r="J158" s="26">
        <f>COUNTIFS(Data!$AA:$AA,J$154,Data!$C:$C,$B158)</f>
        <v>0</v>
      </c>
      <c r="K158" s="13">
        <f t="shared" si="5"/>
        <v>2</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128</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139</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143</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89</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1</v>
      </c>
      <c r="I163" s="8">
        <f>COUNTIFS(Data!$AA:$AA,I$154,Data!$C:$C,$B163)</f>
        <v>0</v>
      </c>
      <c r="J163" s="26">
        <f>COUNTIFS(Data!$AA:$AA,J$154,Data!$C:$C,$B163)</f>
        <v>0</v>
      </c>
      <c r="K163" s="13">
        <f t="shared" si="5"/>
        <v>1</v>
      </c>
    </row>
    <row r="164" spans="1:11" ht="19" customHeight="1" x14ac:dyDescent="0.35">
      <c r="A164" s="16"/>
      <c r="B164" s="12" t="s">
        <v>116</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638</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637</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430</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1</v>
      </c>
      <c r="I167" s="8">
        <f>COUNTIFS(Data!$AA:$AA,I$154,Data!$C:$C,$B167)</f>
        <v>0</v>
      </c>
      <c r="J167" s="26">
        <f>COUNTIFS(Data!$AA:$AA,J$154,Data!$C:$C,$B167)</f>
        <v>0</v>
      </c>
      <c r="K167" s="13">
        <f t="shared" si="5"/>
        <v>1</v>
      </c>
    </row>
    <row r="168" spans="1:11" ht="19" customHeight="1" x14ac:dyDescent="0.35">
      <c r="A168" s="16"/>
      <c r="B168" s="12" t="s">
        <v>639</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104</v>
      </c>
      <c r="C169" s="20">
        <f>COUNTIFS(Data!$AA:$AA,C$154,Data!$C:$C,$B169)</f>
        <v>0</v>
      </c>
      <c r="D169" s="8">
        <f>COUNTIFS(Data!$AA:$AA,D$154,Data!$C:$C,$B169)</f>
        <v>0</v>
      </c>
      <c r="E169" s="8">
        <f>COUNTIFS(Data!$AA:$AA,E$154,Data!$C:$C,$B169)</f>
        <v>0</v>
      </c>
      <c r="F169" s="8">
        <f>COUNTIFS(Data!$AA:$AA,F$154,Data!$C:$C,$B169)</f>
        <v>1</v>
      </c>
      <c r="G169" s="8">
        <f>COUNTIFS(Data!$AA:$AA,G$154,Data!$C:$C,$B169)</f>
        <v>0</v>
      </c>
      <c r="H169" s="8">
        <f>COUNTIFS(Data!$AA:$AA,H$154,Data!$C:$C,$B169)</f>
        <v>0</v>
      </c>
      <c r="I169" s="8">
        <f>COUNTIFS(Data!$AA:$AA,I$154,Data!$C:$C,$B169)</f>
        <v>0</v>
      </c>
      <c r="J169" s="26">
        <f>COUNTIFS(Data!$AA:$AA,J$154,Data!$C:$C,$B169)</f>
        <v>0</v>
      </c>
      <c r="K169" s="13">
        <f t="shared" si="5"/>
        <v>1</v>
      </c>
    </row>
    <row r="170" spans="1:11" ht="19" customHeight="1" x14ac:dyDescent="0.35">
      <c r="A170" s="16"/>
      <c r="B170" s="12" t="s">
        <v>115</v>
      </c>
      <c r="C170" s="20">
        <f>COUNTIFS(Data!$AA:$AA,C$154,Data!$C:$C,$B170)</f>
        <v>0</v>
      </c>
      <c r="D170" s="8">
        <f>COUNTIFS(Data!$AA:$AA,D$154,Data!$C:$C,$B170)</f>
        <v>0</v>
      </c>
      <c r="E170" s="8">
        <f>COUNTIFS(Data!$AA:$AA,E$154,Data!$C:$C,$B170)</f>
        <v>0</v>
      </c>
      <c r="F170" s="8">
        <f>COUNTIFS(Data!$AA:$AA,F$154,Data!$C:$C,$B170)</f>
        <v>0</v>
      </c>
      <c r="G170" s="8">
        <f>COUNTIFS(Data!$AA:$AA,G$154,Data!$C:$C,$B170)</f>
        <v>0</v>
      </c>
      <c r="H170" s="8">
        <f>COUNTIFS(Data!$AA:$AA,H$154,Data!$C:$C,$B170)</f>
        <v>0</v>
      </c>
      <c r="I170" s="8">
        <f>COUNTIFS(Data!$AA:$AA,I$154,Data!$C:$C,$B170)</f>
        <v>0</v>
      </c>
      <c r="J170" s="26">
        <f>COUNTIFS(Data!$AA:$AA,J$154,Data!$C:$C,$B170)</f>
        <v>1</v>
      </c>
      <c r="K170" s="13">
        <f t="shared" si="5"/>
        <v>1</v>
      </c>
    </row>
    <row r="171" spans="1:11" ht="19" customHeight="1" x14ac:dyDescent="0.35">
      <c r="A171" s="16"/>
      <c r="B171" s="12" t="s">
        <v>58</v>
      </c>
      <c r="C171" s="20">
        <f>COUNTIFS(Data!$AA:$AA,C$154,Data!$C:$C,$B171)</f>
        <v>2</v>
      </c>
      <c r="D171" s="8">
        <f>COUNTIFS(Data!$AA:$AA,D$154,Data!$C:$C,$B171)</f>
        <v>3</v>
      </c>
      <c r="E171" s="8">
        <f>COUNTIFS(Data!$AA:$AA,E$154,Data!$C:$C,$B171)</f>
        <v>0</v>
      </c>
      <c r="F171" s="8">
        <f>COUNTIFS(Data!$AA:$AA,F$154,Data!$C:$C,$B171)</f>
        <v>0</v>
      </c>
      <c r="G171" s="8">
        <f>COUNTIFS(Data!$AA:$AA,G$154,Data!$C:$C,$B171)</f>
        <v>0</v>
      </c>
      <c r="H171" s="8">
        <f>COUNTIFS(Data!$AA:$AA,H$154,Data!$C:$C,$B171)</f>
        <v>1</v>
      </c>
      <c r="I171" s="8">
        <f>COUNTIFS(Data!$AA:$AA,I$154,Data!$C:$C,$B171)</f>
        <v>0</v>
      </c>
      <c r="J171" s="26">
        <f>COUNTIFS(Data!$AA:$AA,J$154,Data!$C:$C,$B171)</f>
        <v>7</v>
      </c>
      <c r="K171" s="13">
        <f t="shared" si="5"/>
        <v>13</v>
      </c>
    </row>
    <row r="172" spans="1:11" ht="19" customHeight="1" x14ac:dyDescent="0.35">
      <c r="A172" s="16"/>
      <c r="B172" s="12" t="s">
        <v>131</v>
      </c>
      <c r="C172" s="20">
        <f>COUNTIFS(Data!$AA:$AA,C$154,Data!$C:$C,$B172)</f>
        <v>0</v>
      </c>
      <c r="D172" s="8">
        <f>COUNTIFS(Data!$AA:$AA,D$154,Data!$C:$C,$B172)</f>
        <v>0</v>
      </c>
      <c r="E172" s="8">
        <f>COUNTIFS(Data!$AA:$AA,E$154,Data!$C:$C,$B172)</f>
        <v>0</v>
      </c>
      <c r="F172" s="8">
        <f>COUNTIFS(Data!$AA:$AA,F$154,Data!$C:$C,$B172)</f>
        <v>1</v>
      </c>
      <c r="G172" s="8">
        <f>COUNTIFS(Data!$AA:$AA,G$154,Data!$C:$C,$B172)</f>
        <v>0</v>
      </c>
      <c r="H172" s="8">
        <f>COUNTIFS(Data!$AA:$AA,H$154,Data!$C:$C,$B172)</f>
        <v>3</v>
      </c>
      <c r="I172" s="8">
        <f>COUNTIFS(Data!$AA:$AA,I$154,Data!$C:$C,$B172)</f>
        <v>0</v>
      </c>
      <c r="J172" s="26">
        <f>COUNTIFS(Data!$AA:$AA,J$154,Data!$C:$C,$B172)</f>
        <v>0</v>
      </c>
      <c r="K172" s="13">
        <f t="shared" si="5"/>
        <v>4</v>
      </c>
    </row>
    <row r="173" spans="1:11" ht="19" customHeight="1" x14ac:dyDescent="0.35">
      <c r="A173" s="16"/>
      <c r="B173" s="12" t="s">
        <v>133</v>
      </c>
      <c r="C173" s="20">
        <f>COUNTIFS(Data!$AA:$AA,C$154,Data!$C:$C,$B173)</f>
        <v>2</v>
      </c>
      <c r="D173" s="8">
        <f>COUNTIFS(Data!$AA:$AA,D$154,Data!$C:$C,$B173)</f>
        <v>1</v>
      </c>
      <c r="E173" s="8">
        <f>COUNTIFS(Data!$AA:$AA,E$154,Data!$C:$C,$B173)</f>
        <v>0</v>
      </c>
      <c r="F173" s="8">
        <f>COUNTIFS(Data!$AA:$AA,F$154,Data!$C:$C,$B173)</f>
        <v>0</v>
      </c>
      <c r="G173" s="8">
        <f>COUNTIFS(Data!$AA:$AA,G$154,Data!$C:$C,$B173)</f>
        <v>0</v>
      </c>
      <c r="H173" s="8">
        <f>COUNTIFS(Data!$AA:$AA,H$154,Data!$C:$C,$B173)</f>
        <v>0</v>
      </c>
      <c r="I173" s="8">
        <f>COUNTIFS(Data!$AA:$AA,I$154,Data!$C:$C,$B173)</f>
        <v>0</v>
      </c>
      <c r="J173" s="26">
        <f>COUNTIFS(Data!$AA:$AA,J$154,Data!$C:$C,$B173)</f>
        <v>3</v>
      </c>
      <c r="K173" s="13">
        <f t="shared" si="5"/>
        <v>6</v>
      </c>
    </row>
    <row r="174" spans="1:11" ht="19" customHeight="1" x14ac:dyDescent="0.35">
      <c r="A174" s="16"/>
      <c r="B174" s="12" t="s">
        <v>114</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1</v>
      </c>
      <c r="I174" s="8">
        <f>COUNTIFS(Data!$AA:$AA,I$154,Data!$C:$C,$B174)</f>
        <v>0</v>
      </c>
      <c r="J174" s="26">
        <f>COUNTIFS(Data!$AA:$AA,J$154,Data!$C:$C,$B174)</f>
        <v>0</v>
      </c>
      <c r="K174" s="13">
        <f t="shared" si="5"/>
        <v>1</v>
      </c>
    </row>
    <row r="175" spans="1:11" ht="19" customHeight="1" x14ac:dyDescent="0.35">
      <c r="A175" s="16"/>
      <c r="B175" s="12" t="s">
        <v>127</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0</v>
      </c>
      <c r="K175" s="13">
        <f t="shared" si="5"/>
        <v>0</v>
      </c>
    </row>
    <row r="176" spans="1:11" ht="19" customHeight="1" x14ac:dyDescent="0.35">
      <c r="A176" s="16"/>
      <c r="B176" s="12" t="s">
        <v>446</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1</v>
      </c>
      <c r="K176" s="13">
        <f t="shared" si="5"/>
        <v>1</v>
      </c>
    </row>
    <row r="177" spans="1:15" ht="19" customHeight="1" x14ac:dyDescent="0.35">
      <c r="A177" s="16"/>
      <c r="B177" s="12" t="s">
        <v>151</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0</v>
      </c>
      <c r="I177" s="8">
        <f>COUNTIFS(Data!$AA:$AA,I$154,Data!$C:$C,$B177)</f>
        <v>0</v>
      </c>
      <c r="J177" s="26">
        <f>COUNTIFS(Data!$AA:$AA,J$154,Data!$C:$C,$B177)</f>
        <v>2</v>
      </c>
      <c r="K177" s="13">
        <f t="shared" si="5"/>
        <v>2</v>
      </c>
    </row>
    <row r="178" spans="1:15" ht="19" customHeight="1" x14ac:dyDescent="0.35">
      <c r="A178" s="16"/>
      <c r="B178" s="12" t="s">
        <v>640</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148</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672</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673</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643</v>
      </c>
      <c r="C182" s="61">
        <f t="shared" ref="C182:J182" si="6">SUM(C155:C181)</f>
        <v>6</v>
      </c>
      <c r="D182" s="61">
        <f t="shared" si="6"/>
        <v>8</v>
      </c>
      <c r="E182" s="61">
        <f t="shared" si="6"/>
        <v>0</v>
      </c>
      <c r="F182" s="61">
        <f t="shared" si="6"/>
        <v>3</v>
      </c>
      <c r="G182" s="61">
        <f t="shared" si="6"/>
        <v>2</v>
      </c>
      <c r="H182" s="61">
        <f t="shared" si="6"/>
        <v>9</v>
      </c>
      <c r="I182" s="61">
        <f t="shared" si="6"/>
        <v>0</v>
      </c>
      <c r="J182" s="61">
        <f t="shared" si="6"/>
        <v>19</v>
      </c>
      <c r="K182" s="32">
        <f t="shared" si="5"/>
        <v>47</v>
      </c>
    </row>
    <row r="183" spans="1:15" ht="25" customHeight="1" thickBot="1" x14ac:dyDescent="0.4">
      <c r="A183" s="16"/>
      <c r="B183" s="98" t="s">
        <v>644</v>
      </c>
      <c r="C183" s="99"/>
      <c r="D183" s="99"/>
      <c r="E183" s="99"/>
      <c r="F183" s="99"/>
      <c r="G183" s="99"/>
      <c r="H183" s="99"/>
      <c r="I183" s="99"/>
      <c r="J183" s="99"/>
      <c r="K183" s="100"/>
    </row>
    <row r="184" spans="1:15" ht="25" customHeight="1" thickBot="1" x14ac:dyDescent="0.4"/>
    <row r="185" spans="1:15" ht="25" customHeight="1" thickBot="1" x14ac:dyDescent="0.4">
      <c r="A185" s="15">
        <v>7</v>
      </c>
      <c r="B185" s="92" t="s">
        <v>674</v>
      </c>
      <c r="C185" s="93"/>
      <c r="D185" s="93"/>
      <c r="E185" s="93"/>
      <c r="F185" s="93"/>
      <c r="G185" s="93"/>
      <c r="H185" s="93"/>
      <c r="I185" s="93"/>
      <c r="J185" s="93"/>
      <c r="K185" s="93"/>
      <c r="L185" s="93"/>
      <c r="M185" s="93"/>
      <c r="N185" s="93"/>
      <c r="O185" s="94"/>
    </row>
    <row r="186" spans="1:15" ht="25" customHeight="1" thickBot="1" x14ac:dyDescent="0.4">
      <c r="A186" s="15" t="s">
        <v>13</v>
      </c>
      <c r="B186" s="95" t="s">
        <v>651</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136</v>
      </c>
      <c r="E187" s="11" t="s">
        <v>111</v>
      </c>
      <c r="F187" s="11" t="s">
        <v>102</v>
      </c>
      <c r="G187" s="11" t="s">
        <v>635</v>
      </c>
      <c r="H187" s="11" t="s">
        <v>78</v>
      </c>
      <c r="I187" s="11" t="s">
        <v>636</v>
      </c>
      <c r="J187" s="11" t="s">
        <v>132</v>
      </c>
      <c r="K187" s="11" t="s">
        <v>642</v>
      </c>
      <c r="L187" s="11" t="s">
        <v>96</v>
      </c>
      <c r="M187" s="11" t="s">
        <v>633</v>
      </c>
      <c r="N187" s="37" t="s">
        <v>147</v>
      </c>
      <c r="O187" s="27" t="s">
        <v>643</v>
      </c>
    </row>
    <row r="188" spans="1:15" ht="19" customHeight="1" x14ac:dyDescent="0.35">
      <c r="A188" s="16"/>
      <c r="B188" s="12" t="s">
        <v>92</v>
      </c>
      <c r="C188" s="22">
        <f>COUNTIFS(Data!$H:$H,C$187,Data!$C:$C,$B188)</f>
        <v>0</v>
      </c>
      <c r="D188" s="23">
        <f>COUNTIFS(Data!$H:$H,D$187,Data!$C:$C,$B188)</f>
        <v>0</v>
      </c>
      <c r="E188" s="23">
        <f>COUNTIFS(Data!$H:$H,E$187,Data!$C:$C,$B188)</f>
        <v>6</v>
      </c>
      <c r="F188" s="23">
        <f>COUNTIFS(Data!$H:$H,F$187,Data!$C:$C,$B188)</f>
        <v>0</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2</v>
      </c>
      <c r="O188" s="13">
        <f t="shared" ref="O188:O215" si="7">SUM(C188:N188)</f>
        <v>8</v>
      </c>
    </row>
    <row r="189" spans="1:15" ht="19" customHeight="1" x14ac:dyDescent="0.35">
      <c r="A189" s="16"/>
      <c r="B189" s="12" t="s">
        <v>112</v>
      </c>
      <c r="C189" s="20">
        <f>COUNTIFS(Data!$H:$H,C$187,Data!$C:$C,$B189)</f>
        <v>0</v>
      </c>
      <c r="D189" s="8">
        <f>COUNTIFS(Data!$H:$H,D$187,Data!$C:$C,$B189)</f>
        <v>0</v>
      </c>
      <c r="E189" s="8">
        <f>COUNTIFS(Data!$H:$H,E$187,Data!$C:$C,$B189)</f>
        <v>4</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4</v>
      </c>
    </row>
    <row r="190" spans="1:15" ht="19" customHeight="1" x14ac:dyDescent="0.35">
      <c r="A190" s="16"/>
      <c r="B190" s="12" t="s">
        <v>100</v>
      </c>
      <c r="C190" s="20">
        <f>COUNTIFS(Data!$H:$H,C$187,Data!$C:$C,$B190)</f>
        <v>0</v>
      </c>
      <c r="D190" s="8">
        <f>COUNTIFS(Data!$H:$H,D$187,Data!$C:$C,$B190)</f>
        <v>0</v>
      </c>
      <c r="E190" s="8">
        <f>COUNTIFS(Data!$H:$H,E$187,Data!$C:$C,$B190)</f>
        <v>1</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1</v>
      </c>
      <c r="O190" s="13">
        <f t="shared" si="7"/>
        <v>2</v>
      </c>
    </row>
    <row r="191" spans="1:15" ht="19" customHeight="1" x14ac:dyDescent="0.35">
      <c r="A191" s="16"/>
      <c r="B191" s="12" t="s">
        <v>110</v>
      </c>
      <c r="C191" s="20">
        <f>COUNTIFS(Data!$H:$H,C$187,Data!$C:$C,$B191)</f>
        <v>0</v>
      </c>
      <c r="D191" s="8">
        <f>COUNTIFS(Data!$H:$H,D$187,Data!$C:$C,$B191)</f>
        <v>0</v>
      </c>
      <c r="E191" s="8">
        <f>COUNTIFS(Data!$H:$H,E$187,Data!$C:$C,$B191)</f>
        <v>2</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2</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128</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139</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143</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89</v>
      </c>
      <c r="C196" s="20">
        <f>COUNTIFS(Data!$H:$H,C$187,Data!$C:$C,$B196)</f>
        <v>0</v>
      </c>
      <c r="D196" s="8">
        <f>COUNTIFS(Data!$H:$H,D$187,Data!$C:$C,$B196)</f>
        <v>0</v>
      </c>
      <c r="E196" s="8">
        <f>COUNTIFS(Data!$H:$H,E$187,Data!$C:$C,$B196)</f>
        <v>1</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1</v>
      </c>
    </row>
    <row r="197" spans="1:15" ht="19" customHeight="1" x14ac:dyDescent="0.35">
      <c r="A197" s="16"/>
      <c r="B197" s="12" t="s">
        <v>116</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638</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637</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430</v>
      </c>
      <c r="C200" s="20">
        <f>COUNTIFS(Data!$H:$H,C$187,Data!$C:$C,$B200)</f>
        <v>0</v>
      </c>
      <c r="D200" s="8">
        <f>COUNTIFS(Data!$H:$H,D$187,Data!$C:$C,$B200)</f>
        <v>0</v>
      </c>
      <c r="E200" s="8">
        <f>COUNTIFS(Data!$H:$H,E$187,Data!$C:$C,$B200)</f>
        <v>1</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1</v>
      </c>
    </row>
    <row r="201" spans="1:15" ht="19" customHeight="1" x14ac:dyDescent="0.35">
      <c r="A201" s="16"/>
      <c r="B201" s="12" t="s">
        <v>639</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104</v>
      </c>
      <c r="C202" s="20">
        <f>COUNTIFS(Data!$H:$H,C$187,Data!$C:$C,$B202)</f>
        <v>1</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1</v>
      </c>
    </row>
    <row r="203" spans="1:15" ht="19" customHeight="1" x14ac:dyDescent="0.35">
      <c r="A203" s="16"/>
      <c r="B203" s="12" t="s">
        <v>115</v>
      </c>
      <c r="C203" s="20">
        <f>COUNTIFS(Data!$H:$H,C$187,Data!$C:$C,$B203)</f>
        <v>0</v>
      </c>
      <c r="D203" s="8">
        <f>COUNTIFS(Data!$H:$H,D$187,Data!$C:$C,$B203)</f>
        <v>0</v>
      </c>
      <c r="E203" s="8">
        <f>COUNTIFS(Data!$H:$H,E$187,Data!$C:$C,$B203)</f>
        <v>0</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1</v>
      </c>
      <c r="O203" s="13">
        <f t="shared" si="7"/>
        <v>1</v>
      </c>
    </row>
    <row r="204" spans="1:15" ht="19" customHeight="1" x14ac:dyDescent="0.35">
      <c r="A204" s="16"/>
      <c r="B204" s="12" t="s">
        <v>58</v>
      </c>
      <c r="C204" s="20">
        <f>COUNTIFS(Data!$H:$H,C$187,Data!$C:$C,$B204)</f>
        <v>1</v>
      </c>
      <c r="D204" s="8">
        <f>COUNTIFS(Data!$H:$H,D$187,Data!$C:$C,$B204)</f>
        <v>0</v>
      </c>
      <c r="E204" s="8">
        <f>COUNTIFS(Data!$H:$H,E$187,Data!$C:$C,$B204)</f>
        <v>8</v>
      </c>
      <c r="F204" s="8">
        <f>COUNTIFS(Data!$H:$H,F$187,Data!$C:$C,$B204)</f>
        <v>0</v>
      </c>
      <c r="G204" s="8">
        <f>COUNTIFS(Data!$H:$H,G$187,Data!$C:$C,$B204)</f>
        <v>0</v>
      </c>
      <c r="H204" s="8">
        <f>COUNTIFS(Data!$H:$H,H$187,Data!$C:$C,$B204)</f>
        <v>0</v>
      </c>
      <c r="I204" s="8">
        <f>COUNTIFS(Data!$H:$H,I$187,Data!$C:$C,$B204)</f>
        <v>0</v>
      </c>
      <c r="J204" s="8">
        <f>COUNTIFS(Data!$H:$H,J$187,Data!$C:$C,$B204)</f>
        <v>2</v>
      </c>
      <c r="K204" s="8">
        <f>COUNTIFS(Data!$H:$H,K$187,Data!$C:$C,$B204)</f>
        <v>0</v>
      </c>
      <c r="L204" s="8">
        <f>COUNTIFS(Data!$H:$H,L$187,Data!$C:$C,$B204)</f>
        <v>0</v>
      </c>
      <c r="M204" s="8">
        <f>COUNTIFS(Data!$H:$H,M$187,Data!$C:$C,$B204)</f>
        <v>0</v>
      </c>
      <c r="N204" s="26">
        <f>COUNTIFS(Data!$H:$H,N$187,Data!$C:$C,$B204)</f>
        <v>2</v>
      </c>
      <c r="O204" s="13">
        <f t="shared" si="7"/>
        <v>13</v>
      </c>
    </row>
    <row r="205" spans="1:15" ht="19" customHeight="1" x14ac:dyDescent="0.35">
      <c r="A205" s="16"/>
      <c r="B205" s="12" t="s">
        <v>131</v>
      </c>
      <c r="C205" s="20">
        <f>COUNTIFS(Data!$H:$H,C$187,Data!$C:$C,$B205)</f>
        <v>0</v>
      </c>
      <c r="D205" s="8">
        <f>COUNTIFS(Data!$H:$H,D$187,Data!$C:$C,$B205)</f>
        <v>0</v>
      </c>
      <c r="E205" s="8">
        <f>COUNTIFS(Data!$H:$H,E$187,Data!$C:$C,$B205)</f>
        <v>3</v>
      </c>
      <c r="F205" s="8">
        <f>COUNTIFS(Data!$H:$H,F$187,Data!$C:$C,$B205)</f>
        <v>0</v>
      </c>
      <c r="G205" s="8">
        <f>COUNTIFS(Data!$H:$H,G$187,Data!$C:$C,$B205)</f>
        <v>0</v>
      </c>
      <c r="H205" s="8">
        <f>COUNTIFS(Data!$H:$H,H$187,Data!$C:$C,$B205)</f>
        <v>1</v>
      </c>
      <c r="I205" s="8">
        <f>COUNTIFS(Data!$H:$H,I$187,Data!$C:$C,$B205)</f>
        <v>0</v>
      </c>
      <c r="J205" s="8">
        <f>COUNTIFS(Data!$H:$H,J$187,Data!$C:$C,$B205)</f>
        <v>0</v>
      </c>
      <c r="K205" s="8">
        <f>COUNTIFS(Data!$H:$H,K$187,Data!$C:$C,$B205)</f>
        <v>0</v>
      </c>
      <c r="L205" s="8">
        <f>COUNTIFS(Data!$H:$H,L$187,Data!$C:$C,$B205)</f>
        <v>0</v>
      </c>
      <c r="M205" s="8">
        <f>COUNTIFS(Data!$H:$H,M$187,Data!$C:$C,$B205)</f>
        <v>0</v>
      </c>
      <c r="N205" s="26">
        <f>COUNTIFS(Data!$H:$H,N$187,Data!$C:$C,$B205)</f>
        <v>0</v>
      </c>
      <c r="O205" s="13">
        <f t="shared" si="7"/>
        <v>4</v>
      </c>
    </row>
    <row r="206" spans="1:15" ht="19" customHeight="1" x14ac:dyDescent="0.35">
      <c r="A206" s="16"/>
      <c r="B206" s="12" t="s">
        <v>133</v>
      </c>
      <c r="C206" s="20">
        <f>COUNTIFS(Data!$H:$H,C$187,Data!$C:$C,$B206)</f>
        <v>0</v>
      </c>
      <c r="D206" s="8">
        <f>COUNTIFS(Data!$H:$H,D$187,Data!$C:$C,$B206)</f>
        <v>0</v>
      </c>
      <c r="E206" s="8">
        <f>COUNTIFS(Data!$H:$H,E$187,Data!$C:$C,$B206)</f>
        <v>4</v>
      </c>
      <c r="F206" s="8">
        <f>COUNTIFS(Data!$H:$H,F$187,Data!$C:$C,$B206)</f>
        <v>0</v>
      </c>
      <c r="G206" s="8">
        <f>COUNTIFS(Data!$H:$H,G$187,Data!$C:$C,$B206)</f>
        <v>0</v>
      </c>
      <c r="H206" s="8">
        <f>COUNTIFS(Data!$H:$H,H$187,Data!$C:$C,$B206)</f>
        <v>0</v>
      </c>
      <c r="I206" s="8">
        <f>COUNTIFS(Data!$H:$H,I$187,Data!$C:$C,$B206)</f>
        <v>0</v>
      </c>
      <c r="J206" s="8">
        <f>COUNTIFS(Data!$H:$H,J$187,Data!$C:$C,$B206)</f>
        <v>0</v>
      </c>
      <c r="K206" s="8">
        <f>COUNTIFS(Data!$H:$H,K$187,Data!$C:$C,$B206)</f>
        <v>0</v>
      </c>
      <c r="L206" s="8">
        <f>COUNTIFS(Data!$H:$H,L$187,Data!$C:$C,$B206)</f>
        <v>0</v>
      </c>
      <c r="M206" s="8">
        <f>COUNTIFS(Data!$H:$H,M$187,Data!$C:$C,$B206)</f>
        <v>0</v>
      </c>
      <c r="N206" s="26">
        <f>COUNTIFS(Data!$H:$H,N$187,Data!$C:$C,$B206)</f>
        <v>2</v>
      </c>
      <c r="O206" s="13">
        <f t="shared" si="7"/>
        <v>6</v>
      </c>
    </row>
    <row r="207" spans="1:15" ht="19" customHeight="1" x14ac:dyDescent="0.35">
      <c r="A207" s="16"/>
      <c r="B207" s="12" t="s">
        <v>114</v>
      </c>
      <c r="C207" s="20">
        <f>COUNTIFS(Data!$H:$H,C$187,Data!$C:$C,$B207)</f>
        <v>0</v>
      </c>
      <c r="D207" s="8">
        <f>COUNTIFS(Data!$H:$H,D$187,Data!$C:$C,$B207)</f>
        <v>0</v>
      </c>
      <c r="E207" s="8">
        <f>COUNTIFS(Data!$H:$H,E$187,Data!$C:$C,$B207)</f>
        <v>0</v>
      </c>
      <c r="F207" s="8">
        <f>COUNTIFS(Data!$H:$H,F$187,Data!$C:$C,$B207)</f>
        <v>0</v>
      </c>
      <c r="G207" s="8">
        <f>COUNTIFS(Data!$H:$H,G$187,Data!$C:$C,$B207)</f>
        <v>0</v>
      </c>
      <c r="H207" s="8">
        <f>COUNTIFS(Data!$H:$H,H$187,Data!$C:$C,$B207)</f>
        <v>1</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1</v>
      </c>
    </row>
    <row r="208" spans="1:15" ht="19" customHeight="1" x14ac:dyDescent="0.35">
      <c r="A208" s="16"/>
      <c r="B208" s="12" t="s">
        <v>127</v>
      </c>
      <c r="C208" s="20">
        <f>COUNTIFS(Data!$H:$H,C$187,Data!$C:$C,$B208)</f>
        <v>0</v>
      </c>
      <c r="D208" s="8">
        <f>COUNTIFS(Data!$H:$H,D$187,Data!$C:$C,$B208)</f>
        <v>0</v>
      </c>
      <c r="E208" s="8">
        <f>COUNTIFS(Data!$H:$H,E$187,Data!$C:$C,$B208)</f>
        <v>0</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0</v>
      </c>
    </row>
    <row r="209" spans="1:15" ht="19" customHeight="1" x14ac:dyDescent="0.35">
      <c r="A209" s="16"/>
      <c r="B209" s="12" t="s">
        <v>446</v>
      </c>
      <c r="C209" s="20">
        <f>COUNTIFS(Data!$H:$H,C$187,Data!$C:$C,$B209)</f>
        <v>0</v>
      </c>
      <c r="D209" s="8">
        <f>COUNTIFS(Data!$H:$H,D$187,Data!$C:$C,$B209)</f>
        <v>0</v>
      </c>
      <c r="E209" s="8">
        <f>COUNTIFS(Data!$H:$H,E$187,Data!$C:$C,$B209)</f>
        <v>1</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1</v>
      </c>
    </row>
    <row r="210" spans="1:15" ht="19" customHeight="1" x14ac:dyDescent="0.35">
      <c r="A210" s="16"/>
      <c r="B210" s="12" t="s">
        <v>151</v>
      </c>
      <c r="C210" s="20">
        <f>COUNTIFS(Data!$H:$H,C$187,Data!$C:$C,$B210)</f>
        <v>1</v>
      </c>
      <c r="D210" s="8">
        <f>COUNTIFS(Data!$H:$H,D$187,Data!$C:$C,$B210)</f>
        <v>1</v>
      </c>
      <c r="E210" s="8">
        <f>COUNTIFS(Data!$H:$H,E$187,Data!$C:$C,$B210)</f>
        <v>0</v>
      </c>
      <c r="F210" s="8">
        <f>COUNTIFS(Data!$H:$H,F$187,Data!$C:$C,$B210)</f>
        <v>0</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2</v>
      </c>
    </row>
    <row r="211" spans="1:15" ht="19" customHeight="1" x14ac:dyDescent="0.35">
      <c r="A211" s="16"/>
      <c r="B211" s="12" t="s">
        <v>640</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148</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672</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673</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643</v>
      </c>
      <c r="C215" s="61">
        <f t="shared" ref="C215:N215" si="8">SUM(C188:C214)</f>
        <v>3</v>
      </c>
      <c r="D215" s="61">
        <f t="shared" si="8"/>
        <v>1</v>
      </c>
      <c r="E215" s="61">
        <f t="shared" si="8"/>
        <v>31</v>
      </c>
      <c r="F215" s="61">
        <f t="shared" si="8"/>
        <v>0</v>
      </c>
      <c r="G215" s="61">
        <f t="shared" si="8"/>
        <v>0</v>
      </c>
      <c r="H215" s="61">
        <f t="shared" si="8"/>
        <v>2</v>
      </c>
      <c r="I215" s="61">
        <f t="shared" si="8"/>
        <v>0</v>
      </c>
      <c r="J215" s="61">
        <f t="shared" si="8"/>
        <v>2</v>
      </c>
      <c r="K215" s="61">
        <f t="shared" si="8"/>
        <v>0</v>
      </c>
      <c r="L215" s="61">
        <f t="shared" si="8"/>
        <v>0</v>
      </c>
      <c r="M215" s="61">
        <f t="shared" si="8"/>
        <v>0</v>
      </c>
      <c r="N215" s="61">
        <f t="shared" si="8"/>
        <v>8</v>
      </c>
      <c r="O215" s="32">
        <f t="shared" si="7"/>
        <v>47</v>
      </c>
    </row>
    <row r="216" spans="1:15" ht="25" customHeight="1" thickBot="1" x14ac:dyDescent="0.4">
      <c r="A216" s="16"/>
      <c r="B216" s="98" t="s">
        <v>644</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674</v>
      </c>
      <c r="C218" s="93"/>
      <c r="D218" s="93"/>
      <c r="E218" s="93"/>
      <c r="F218" s="93"/>
      <c r="G218" s="93"/>
      <c r="H218" s="94"/>
    </row>
    <row r="219" spans="1:15" ht="25" customHeight="1" thickBot="1" x14ac:dyDescent="0.4">
      <c r="A219" s="15" t="s">
        <v>14</v>
      </c>
      <c r="B219" s="95" t="s">
        <v>652</v>
      </c>
      <c r="C219" s="96"/>
      <c r="D219" s="96"/>
      <c r="E219" s="96"/>
      <c r="F219" s="96"/>
      <c r="G219" s="96"/>
      <c r="H219" s="97"/>
    </row>
    <row r="220" spans="1:15" ht="25" customHeight="1" thickBot="1" x14ac:dyDescent="0.4">
      <c r="A220" s="16"/>
      <c r="B220" s="21"/>
      <c r="C220" s="10" t="s">
        <v>93</v>
      </c>
      <c r="D220" s="11" t="s">
        <v>76</v>
      </c>
      <c r="E220" s="11" t="s">
        <v>431</v>
      </c>
      <c r="F220" s="11" t="s">
        <v>59</v>
      </c>
      <c r="G220" s="37" t="s">
        <v>149</v>
      </c>
      <c r="H220" s="27" t="s">
        <v>643</v>
      </c>
    </row>
    <row r="221" spans="1:15" ht="25" customHeight="1" x14ac:dyDescent="0.35">
      <c r="A221" s="16"/>
      <c r="B221" s="12" t="s">
        <v>62</v>
      </c>
      <c r="C221" s="22">
        <f>COUNTIFS(Data!$D:$D,C$220,Data!$H:$H,$B221)</f>
        <v>0</v>
      </c>
      <c r="D221" s="23">
        <f>COUNTIFS(Data!$D:$D,D$220,Data!$H:$H,$B221)</f>
        <v>0</v>
      </c>
      <c r="E221" s="23">
        <f>COUNTIFS(Data!$D:$D,E$220,Data!$H:$H,$B221)</f>
        <v>0</v>
      </c>
      <c r="F221" s="23">
        <f>COUNTIFS(Data!$D:$D,F$220,Data!$H:$H,$B221)</f>
        <v>2</v>
      </c>
      <c r="G221" s="25">
        <f>COUNTIFS(Data!$D:$D,G$220,Data!$H:$H,$B221)</f>
        <v>1</v>
      </c>
      <c r="H221" s="13">
        <f t="shared" ref="H221:H233" si="9">SUM(C221:G221)</f>
        <v>3</v>
      </c>
    </row>
    <row r="222" spans="1:15" ht="25" customHeight="1" x14ac:dyDescent="0.35">
      <c r="A222" s="16"/>
      <c r="B222" s="12" t="s">
        <v>136</v>
      </c>
      <c r="C222" s="20">
        <f>COUNTIFS(Data!$D:$D,C$220,Data!$H:$H,$B222)</f>
        <v>0</v>
      </c>
      <c r="D222" s="8">
        <f>COUNTIFS(Data!$D:$D,D$220,Data!$H:$H,$B222)</f>
        <v>0</v>
      </c>
      <c r="E222" s="8">
        <f>COUNTIFS(Data!$D:$D,E$220,Data!$H:$H,$B222)</f>
        <v>0</v>
      </c>
      <c r="F222" s="8">
        <f>COUNTIFS(Data!$D:$D,F$220,Data!$H:$H,$B222)</f>
        <v>0</v>
      </c>
      <c r="G222" s="26">
        <f>COUNTIFS(Data!$D:$D,G$220,Data!$H:$H,$B222)</f>
        <v>1</v>
      </c>
      <c r="H222" s="13">
        <f t="shared" si="9"/>
        <v>1</v>
      </c>
    </row>
    <row r="223" spans="1:15" ht="25" customHeight="1" x14ac:dyDescent="0.35">
      <c r="A223" s="16"/>
      <c r="B223" s="12" t="s">
        <v>111</v>
      </c>
      <c r="C223" s="20">
        <f>COUNTIFS(Data!$D:$D,C$220,Data!$H:$H,$B223)</f>
        <v>11</v>
      </c>
      <c r="D223" s="8">
        <f>COUNTIFS(Data!$D:$D,D$220,Data!$H:$H,$B223)</f>
        <v>3</v>
      </c>
      <c r="E223" s="8">
        <f>COUNTIFS(Data!$D:$D,E$220,Data!$H:$H,$B223)</f>
        <v>1</v>
      </c>
      <c r="F223" s="8">
        <f>COUNTIFS(Data!$D:$D,F$220,Data!$H:$H,$B223)</f>
        <v>16</v>
      </c>
      <c r="G223" s="26">
        <f>COUNTIFS(Data!$D:$D,G$220,Data!$H:$H,$B223)</f>
        <v>0</v>
      </c>
      <c r="H223" s="13">
        <f t="shared" si="9"/>
        <v>31</v>
      </c>
    </row>
    <row r="224" spans="1:15" ht="25" customHeight="1" x14ac:dyDescent="0.35">
      <c r="A224" s="16"/>
      <c r="B224" s="12" t="s">
        <v>102</v>
      </c>
      <c r="C224" s="20">
        <f>COUNTIFS(Data!$D:$D,C$220,Data!$H:$H,$B224)</f>
        <v>0</v>
      </c>
      <c r="D224" s="8">
        <f>COUNTIFS(Data!$D:$D,D$220,Data!$H:$H,$B224)</f>
        <v>0</v>
      </c>
      <c r="E224" s="8">
        <f>COUNTIFS(Data!$D:$D,E$220,Data!$H:$H,$B224)</f>
        <v>0</v>
      </c>
      <c r="F224" s="8">
        <f>COUNTIFS(Data!$D:$D,F$220,Data!$H:$H,$B224)</f>
        <v>0</v>
      </c>
      <c r="G224" s="26">
        <f>COUNTIFS(Data!$D:$D,G$220,Data!$H:$H,$B224)</f>
        <v>0</v>
      </c>
      <c r="H224" s="13">
        <f t="shared" si="9"/>
        <v>0</v>
      </c>
    </row>
    <row r="225" spans="1:8" ht="25" customHeight="1" x14ac:dyDescent="0.35">
      <c r="A225" s="16"/>
      <c r="B225" s="12" t="s">
        <v>635</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78</v>
      </c>
      <c r="C226" s="20">
        <f>COUNTIFS(Data!$D:$D,C$220,Data!$H:$H,$B226)</f>
        <v>0</v>
      </c>
      <c r="D226" s="8">
        <f>COUNTIFS(Data!$D:$D,D$220,Data!$H:$H,$B226)</f>
        <v>0</v>
      </c>
      <c r="E226" s="8">
        <f>COUNTIFS(Data!$D:$D,E$220,Data!$H:$H,$B226)</f>
        <v>0</v>
      </c>
      <c r="F226" s="8">
        <f>COUNTIFS(Data!$D:$D,F$220,Data!$H:$H,$B226)</f>
        <v>2</v>
      </c>
      <c r="G226" s="26">
        <f>COUNTIFS(Data!$D:$D,G$220,Data!$H:$H,$B226)</f>
        <v>0</v>
      </c>
      <c r="H226" s="13">
        <f t="shared" si="9"/>
        <v>2</v>
      </c>
    </row>
    <row r="227" spans="1:8" ht="25" customHeight="1" x14ac:dyDescent="0.35">
      <c r="A227" s="16"/>
      <c r="B227" s="12" t="s">
        <v>636</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132</v>
      </c>
      <c r="C228" s="20">
        <f>COUNTIFS(Data!$D:$D,C$220,Data!$H:$H,$B228)</f>
        <v>0</v>
      </c>
      <c r="D228" s="8">
        <f>COUNTIFS(Data!$D:$D,D$220,Data!$H:$H,$B228)</f>
        <v>0</v>
      </c>
      <c r="E228" s="8">
        <f>COUNTIFS(Data!$D:$D,E$220,Data!$H:$H,$B228)</f>
        <v>0</v>
      </c>
      <c r="F228" s="8">
        <f>COUNTIFS(Data!$D:$D,F$220,Data!$H:$H,$B228)</f>
        <v>2</v>
      </c>
      <c r="G228" s="26">
        <f>COUNTIFS(Data!$D:$D,G$220,Data!$H:$H,$B228)</f>
        <v>0</v>
      </c>
      <c r="H228" s="13">
        <f t="shared" si="9"/>
        <v>2</v>
      </c>
    </row>
    <row r="229" spans="1:8" ht="25" customHeight="1" x14ac:dyDescent="0.35">
      <c r="A229" s="16"/>
      <c r="B229" s="12" t="s">
        <v>642</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96</v>
      </c>
      <c r="C230" s="20">
        <f>COUNTIFS(Data!$D:$D,C$220,Data!$H:$H,$B230)</f>
        <v>0</v>
      </c>
      <c r="D230" s="8">
        <f>COUNTIFS(Data!$D:$D,D$220,Data!$H:$H,$B230)</f>
        <v>0</v>
      </c>
      <c r="E230" s="8">
        <f>COUNTIFS(Data!$D:$D,E$220,Data!$H:$H,$B230)</f>
        <v>0</v>
      </c>
      <c r="F230" s="8">
        <f>COUNTIFS(Data!$D:$D,F$220,Data!$H:$H,$B230)</f>
        <v>0</v>
      </c>
      <c r="G230" s="26">
        <f>COUNTIFS(Data!$D:$D,G$220,Data!$H:$H,$B230)</f>
        <v>0</v>
      </c>
      <c r="H230" s="13">
        <f t="shared" si="9"/>
        <v>0</v>
      </c>
    </row>
    <row r="231" spans="1:8" ht="25" customHeight="1" x14ac:dyDescent="0.35">
      <c r="A231" s="16"/>
      <c r="B231" s="12" t="s">
        <v>633</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147</v>
      </c>
      <c r="C232" s="29">
        <f>COUNTIFS(Data!$D:$D,C$220,Data!$H:$H,$B232)</f>
        <v>3</v>
      </c>
      <c r="D232" s="9">
        <f>COUNTIFS(Data!$D:$D,D$220,Data!$H:$H,$B232)</f>
        <v>0</v>
      </c>
      <c r="E232" s="9">
        <f>COUNTIFS(Data!$D:$D,E$220,Data!$H:$H,$B232)</f>
        <v>0</v>
      </c>
      <c r="F232" s="9">
        <f>COUNTIFS(Data!$D:$D,F$220,Data!$H:$H,$B232)</f>
        <v>5</v>
      </c>
      <c r="G232" s="30">
        <f>COUNTIFS(Data!$D:$D,G$220,Data!$H:$H,$B232)</f>
        <v>0</v>
      </c>
      <c r="H232" s="31">
        <f t="shared" si="9"/>
        <v>8</v>
      </c>
    </row>
    <row r="233" spans="1:8" ht="25" customHeight="1" thickBot="1" x14ac:dyDescent="0.4">
      <c r="A233" s="16"/>
      <c r="B233" s="62" t="s">
        <v>643</v>
      </c>
      <c r="C233" s="61">
        <f>SUM(C221:C232)</f>
        <v>14</v>
      </c>
      <c r="D233" s="61">
        <f>SUM(D221:D232)</f>
        <v>3</v>
      </c>
      <c r="E233" s="61">
        <f>SUM(E221:E232)</f>
        <v>1</v>
      </c>
      <c r="F233" s="61">
        <f>SUM(F221:F232)</f>
        <v>27</v>
      </c>
      <c r="G233" s="61">
        <f>SUM(G221:G232)</f>
        <v>2</v>
      </c>
      <c r="H233" s="32">
        <f t="shared" si="9"/>
        <v>47</v>
      </c>
    </row>
    <row r="234" spans="1:8" ht="41.25" customHeight="1" thickBot="1" x14ac:dyDescent="0.4">
      <c r="A234" s="16"/>
      <c r="B234" s="98" t="s">
        <v>644</v>
      </c>
      <c r="C234" s="99"/>
      <c r="D234" s="99"/>
      <c r="E234" s="99"/>
      <c r="F234" s="99"/>
      <c r="G234" s="99"/>
      <c r="H234" s="100"/>
    </row>
    <row r="235" spans="1:8" ht="25" customHeight="1" thickBot="1" x14ac:dyDescent="0.4"/>
    <row r="236" spans="1:8" ht="25" customHeight="1" thickBot="1" x14ac:dyDescent="0.4">
      <c r="A236" s="15">
        <v>9</v>
      </c>
      <c r="B236" s="92" t="s">
        <v>674</v>
      </c>
      <c r="C236" s="93"/>
      <c r="D236" s="93"/>
      <c r="E236" s="93"/>
      <c r="F236" s="93"/>
      <c r="G236" s="93"/>
      <c r="H236" s="94"/>
    </row>
    <row r="237" spans="1:8" ht="25" customHeight="1" thickBot="1" x14ac:dyDescent="0.4">
      <c r="A237" s="15" t="s">
        <v>14</v>
      </c>
      <c r="B237" s="95" t="s">
        <v>653</v>
      </c>
      <c r="C237" s="96"/>
      <c r="D237" s="96"/>
      <c r="E237" s="96"/>
      <c r="F237" s="96"/>
      <c r="G237" s="96"/>
      <c r="H237" s="97"/>
    </row>
    <row r="238" spans="1:8" ht="25" customHeight="1" thickBot="1" x14ac:dyDescent="0.4">
      <c r="A238" s="16"/>
      <c r="B238" s="21"/>
      <c r="C238" s="10" t="s">
        <v>93</v>
      </c>
      <c r="D238" s="11" t="s">
        <v>76</v>
      </c>
      <c r="E238" s="11" t="s">
        <v>431</v>
      </c>
      <c r="F238" s="11" t="s">
        <v>59</v>
      </c>
      <c r="G238" s="37" t="s">
        <v>149</v>
      </c>
      <c r="H238" s="27" t="s">
        <v>643</v>
      </c>
    </row>
    <row r="239" spans="1:8" ht="25" customHeight="1" x14ac:dyDescent="0.35">
      <c r="A239" s="16"/>
      <c r="B239" s="12" t="s">
        <v>65</v>
      </c>
      <c r="C239" s="22">
        <f>COUNTIFS(Data!$D:$D,C$238,Data!$N:$N,$B239)</f>
        <v>0</v>
      </c>
      <c r="D239" s="23">
        <f>COUNTIFS(Data!$D:$D,D$238,Data!$N:$N,$B239)</f>
        <v>0</v>
      </c>
      <c r="E239" s="23">
        <f>COUNTIFS(Data!$D:$D,E$238,Data!$N:$N,$B239)</f>
        <v>0</v>
      </c>
      <c r="F239" s="23">
        <f>COUNTIFS(Data!$D:$D,F$238,Data!$N:$N,$B239)</f>
        <v>4</v>
      </c>
      <c r="G239" s="25">
        <f>COUNTIFS(Data!$D:$D,G$238,Data!$N:$N,$B239)</f>
        <v>2</v>
      </c>
      <c r="H239" s="13">
        <f>SUM(C239:G239)</f>
        <v>6</v>
      </c>
    </row>
    <row r="240" spans="1:8" ht="25" customHeight="1" x14ac:dyDescent="0.35">
      <c r="A240" s="16"/>
      <c r="B240" s="12" t="s">
        <v>79</v>
      </c>
      <c r="C240" s="20">
        <f>COUNTIFS(Data!$D:$D,C$238,Data!$N:$N,$B240)</f>
        <v>10</v>
      </c>
      <c r="D240" s="8">
        <f>COUNTIFS(Data!$D:$D,D$238,Data!$N:$N,$B240)</f>
        <v>3</v>
      </c>
      <c r="E240" s="8">
        <f>COUNTIFS(Data!$D:$D,E$238,Data!$N:$N,$B240)</f>
        <v>1</v>
      </c>
      <c r="F240" s="8">
        <f>COUNTIFS(Data!$D:$D,F$238,Data!$N:$N,$B240)</f>
        <v>23</v>
      </c>
      <c r="G240" s="26">
        <f>COUNTIFS(Data!$D:$D,G$238,Data!$N:$N,$B240)</f>
        <v>0</v>
      </c>
      <c r="H240" s="13">
        <f>SUM(C240:G240)</f>
        <v>37</v>
      </c>
    </row>
    <row r="241" spans="1:8" ht="25" customHeight="1" thickBot="1" x14ac:dyDescent="0.4">
      <c r="A241" s="16"/>
      <c r="B241" s="28" t="s">
        <v>504</v>
      </c>
      <c r="C241" s="29">
        <f>COUNTIFS(Data!$D:$D,C$238,Data!$N:$N,$B241)</f>
        <v>4</v>
      </c>
      <c r="D241" s="9">
        <f>COUNTIFS(Data!$D:$D,D$238,Data!$N:$N,$B241)</f>
        <v>0</v>
      </c>
      <c r="E241" s="9">
        <f>COUNTIFS(Data!$D:$D,E$238,Data!$N:$N,$B241)</f>
        <v>0</v>
      </c>
      <c r="F241" s="9">
        <f>COUNTIFS(Data!$D:$D,F$238,Data!$N:$N,$B241)</f>
        <v>0</v>
      </c>
      <c r="G241" s="30">
        <f>COUNTIFS(Data!$D:$D,G$238,Data!$N:$N,$B241)</f>
        <v>0</v>
      </c>
      <c r="H241" s="31">
        <f>SUM(C241:G241)</f>
        <v>4</v>
      </c>
    </row>
    <row r="242" spans="1:8" ht="25" customHeight="1" thickBot="1" x14ac:dyDescent="0.4">
      <c r="A242" s="16"/>
      <c r="B242" s="62" t="s">
        <v>643</v>
      </c>
      <c r="C242" s="61">
        <f>SUM(C239:C241)</f>
        <v>14</v>
      </c>
      <c r="D242" s="61">
        <f>SUM(D239:D241)</f>
        <v>3</v>
      </c>
      <c r="E242" s="61">
        <f>SUM(E239:E241)</f>
        <v>1</v>
      </c>
      <c r="F242" s="61">
        <f>SUM(F239:F241)</f>
        <v>27</v>
      </c>
      <c r="G242" s="61">
        <f>SUM(G239:G241)</f>
        <v>2</v>
      </c>
      <c r="H242" s="32">
        <f>SUM(C242:G242)</f>
        <v>47</v>
      </c>
    </row>
    <row r="243" spans="1:8" ht="51" customHeight="1" thickBot="1" x14ac:dyDescent="0.4">
      <c r="A243" s="16"/>
      <c r="B243" s="98" t="s">
        <v>644</v>
      </c>
      <c r="C243" s="99"/>
      <c r="D243" s="99"/>
      <c r="E243" s="99"/>
      <c r="F243" s="99"/>
      <c r="G243" s="99"/>
      <c r="H243" s="100"/>
    </row>
    <row r="244" spans="1:8" ht="25" customHeight="1" thickBot="1" x14ac:dyDescent="0.4"/>
    <row r="245" spans="1:8" ht="25" customHeight="1" thickBot="1" x14ac:dyDescent="0.4">
      <c r="A245" s="15">
        <v>10</v>
      </c>
      <c r="B245" s="92" t="s">
        <v>674</v>
      </c>
      <c r="C245" s="93"/>
      <c r="D245" s="93"/>
      <c r="E245" s="93"/>
      <c r="F245" s="93"/>
      <c r="G245" s="93"/>
      <c r="H245" s="94"/>
    </row>
    <row r="246" spans="1:8" ht="25" customHeight="1" thickBot="1" x14ac:dyDescent="0.4">
      <c r="A246" s="15" t="s">
        <v>14</v>
      </c>
      <c r="B246" s="95" t="s">
        <v>654</v>
      </c>
      <c r="C246" s="96"/>
      <c r="D246" s="96"/>
      <c r="E246" s="96"/>
      <c r="F246" s="96"/>
      <c r="G246" s="96"/>
      <c r="H246" s="97"/>
    </row>
    <row r="247" spans="1:8" ht="25" customHeight="1" thickBot="1" x14ac:dyDescent="0.4">
      <c r="A247" s="16"/>
      <c r="B247" s="38"/>
      <c r="C247" s="10" t="s">
        <v>93</v>
      </c>
      <c r="D247" s="11" t="s">
        <v>76</v>
      </c>
      <c r="E247" s="11" t="s">
        <v>431</v>
      </c>
      <c r="F247" s="11" t="s">
        <v>59</v>
      </c>
      <c r="G247" s="37" t="s">
        <v>149</v>
      </c>
      <c r="H247" s="27" t="s">
        <v>643</v>
      </c>
    </row>
    <row r="248" spans="1:8" ht="25" customHeight="1" x14ac:dyDescent="0.35">
      <c r="A248" s="16"/>
      <c r="B248" s="17" t="s">
        <v>66</v>
      </c>
      <c r="C248" s="23">
        <f>COUNTIFS(Data!$D:$D,C$247,Data!$P:$P,$B248)</f>
        <v>1</v>
      </c>
      <c r="D248" s="23">
        <f>COUNTIFS(Data!$D:$D,D$247,Data!$P:$P,$B248)</f>
        <v>0</v>
      </c>
      <c r="E248" s="23">
        <f>COUNTIFS(Data!$D:$D,E$247,Data!$P:$P,$B248)</f>
        <v>0</v>
      </c>
      <c r="F248" s="23">
        <f>COUNTIFS(Data!$D:$D,F$247,Data!$P:$P,$B248)</f>
        <v>6</v>
      </c>
      <c r="G248" s="25">
        <f>COUNTIFS(Data!$D:$D,G$247,Data!$P:$P,$B248)</f>
        <v>2</v>
      </c>
      <c r="H248" s="13">
        <f t="shared" ref="H248:H253" si="10">SUM(C248:G248)</f>
        <v>9</v>
      </c>
    </row>
    <row r="249" spans="1:8" ht="25" customHeight="1" x14ac:dyDescent="0.35">
      <c r="A249" s="16"/>
      <c r="B249" s="17" t="s">
        <v>88</v>
      </c>
      <c r="C249" s="8">
        <f>COUNTIFS(Data!$D:$D,C$247,Data!$P:$P,$B249)</f>
        <v>1</v>
      </c>
      <c r="D249" s="8">
        <f>COUNTIFS(Data!$D:$D,D$247,Data!$P:$P,$B249)</f>
        <v>0</v>
      </c>
      <c r="E249" s="8">
        <f>COUNTIFS(Data!$D:$D,E$247,Data!$P:$P,$B249)</f>
        <v>0</v>
      </c>
      <c r="F249" s="8">
        <f>COUNTIFS(Data!$D:$D,F$247,Data!$P:$P,$B249)</f>
        <v>5</v>
      </c>
      <c r="G249" s="26">
        <f>COUNTIFS(Data!$D:$D,G$247,Data!$P:$P,$B249)</f>
        <v>0</v>
      </c>
      <c r="H249" s="13">
        <f t="shared" si="10"/>
        <v>6</v>
      </c>
    </row>
    <row r="250" spans="1:8" ht="25" customHeight="1" x14ac:dyDescent="0.35">
      <c r="A250" s="16"/>
      <c r="B250" s="17" t="s">
        <v>121</v>
      </c>
      <c r="C250" s="8">
        <f>COUNTIFS(Data!$D:$D,C$247,Data!$P:$P,$B250)</f>
        <v>1</v>
      </c>
      <c r="D250" s="8">
        <f>COUNTIFS(Data!$D:$D,D$247,Data!$P:$P,$B250)</f>
        <v>0</v>
      </c>
      <c r="E250" s="8">
        <f>COUNTIFS(Data!$D:$D,E$247,Data!$P:$P,$B250)</f>
        <v>0</v>
      </c>
      <c r="F250" s="8">
        <f>COUNTIFS(Data!$D:$D,F$247,Data!$P:$P,$B250)</f>
        <v>2</v>
      </c>
      <c r="G250" s="26">
        <f>COUNTIFS(Data!$D:$D,G$247,Data!$P:$P,$B250)</f>
        <v>0</v>
      </c>
      <c r="H250" s="13">
        <f t="shared" si="10"/>
        <v>3</v>
      </c>
    </row>
    <row r="251" spans="1:8" ht="25" customHeight="1" x14ac:dyDescent="0.35">
      <c r="A251" s="16"/>
      <c r="B251" s="17" t="s">
        <v>634</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80</v>
      </c>
      <c r="C252" s="9">
        <f>COUNTIFS(Data!$D:$D,C$247,Data!$P:$P,$B252)</f>
        <v>11</v>
      </c>
      <c r="D252" s="9">
        <f>COUNTIFS(Data!$D:$D,D$247,Data!$P:$P,$B252)</f>
        <v>3</v>
      </c>
      <c r="E252" s="9">
        <f>COUNTIFS(Data!$D:$D,E$247,Data!$P:$P,$B252)</f>
        <v>1</v>
      </c>
      <c r="F252" s="9">
        <f>COUNTIFS(Data!$D:$D,F$247,Data!$P:$P,$B252)</f>
        <v>14</v>
      </c>
      <c r="G252" s="30">
        <f>COUNTIFS(Data!$D:$D,G$247,Data!$P:$P,$B252)</f>
        <v>0</v>
      </c>
      <c r="H252" s="31">
        <f t="shared" si="10"/>
        <v>29</v>
      </c>
    </row>
    <row r="253" spans="1:8" ht="25" customHeight="1" thickBot="1" x14ac:dyDescent="0.4">
      <c r="A253" s="16"/>
      <c r="B253" s="62" t="s">
        <v>643</v>
      </c>
      <c r="C253" s="61">
        <f>SUM(C248:C252)</f>
        <v>14</v>
      </c>
      <c r="D253" s="61">
        <f>SUM(D248:D252)</f>
        <v>3</v>
      </c>
      <c r="E253" s="61">
        <f>SUM(E248:E252)</f>
        <v>1</v>
      </c>
      <c r="F253" s="61">
        <f>SUM(F248:F252)</f>
        <v>27</v>
      </c>
      <c r="G253" s="61">
        <f>SUM(G248:G252)</f>
        <v>2</v>
      </c>
      <c r="H253" s="32">
        <f t="shared" si="10"/>
        <v>47</v>
      </c>
    </row>
    <row r="254" spans="1:8" ht="51.75" customHeight="1" thickBot="1" x14ac:dyDescent="0.4">
      <c r="A254" s="16"/>
      <c r="B254" s="98" t="s">
        <v>644</v>
      </c>
      <c r="C254" s="99"/>
      <c r="D254" s="99"/>
      <c r="E254" s="99"/>
      <c r="F254" s="99"/>
      <c r="G254" s="99"/>
      <c r="H254" s="100"/>
    </row>
    <row r="255" spans="1:8" ht="25" customHeight="1" thickBot="1" x14ac:dyDescent="0.4"/>
    <row r="256" spans="1:8" ht="25" customHeight="1" thickBot="1" x14ac:dyDescent="0.4">
      <c r="A256" s="15">
        <v>11</v>
      </c>
      <c r="B256" s="92" t="s">
        <v>674</v>
      </c>
      <c r="C256" s="93"/>
      <c r="D256" s="93"/>
      <c r="E256" s="93"/>
      <c r="F256" s="93"/>
      <c r="G256" s="93"/>
      <c r="H256" s="94"/>
    </row>
    <row r="257" spans="1:8" ht="25" customHeight="1" thickBot="1" x14ac:dyDescent="0.4">
      <c r="A257" s="15" t="s">
        <v>14</v>
      </c>
      <c r="B257" s="95" t="s">
        <v>655</v>
      </c>
      <c r="C257" s="96"/>
      <c r="D257" s="96"/>
      <c r="E257" s="96"/>
      <c r="F257" s="96"/>
      <c r="G257" s="96"/>
      <c r="H257" s="97"/>
    </row>
    <row r="258" spans="1:8" ht="25" customHeight="1" thickBot="1" x14ac:dyDescent="0.4">
      <c r="A258" s="16"/>
      <c r="B258" s="21"/>
      <c r="C258" s="10" t="s">
        <v>93</v>
      </c>
      <c r="D258" s="11" t="s">
        <v>76</v>
      </c>
      <c r="E258" s="11" t="s">
        <v>431</v>
      </c>
      <c r="F258" s="11" t="s">
        <v>59</v>
      </c>
      <c r="G258" s="37" t="s">
        <v>149</v>
      </c>
      <c r="H258" s="27" t="s">
        <v>643</v>
      </c>
    </row>
    <row r="259" spans="1:8" ht="25" customHeight="1" x14ac:dyDescent="0.35">
      <c r="A259" s="16"/>
      <c r="B259" s="12" t="s">
        <v>67</v>
      </c>
      <c r="C259" s="22">
        <f>COUNTIFS(Data!$D:$D,C$258,Data!$T:$T,$B259)</f>
        <v>14</v>
      </c>
      <c r="D259" s="23">
        <f>COUNTIFS(Data!$D:$D,D$258,Data!$T:$T,$B259)</f>
        <v>3</v>
      </c>
      <c r="E259" s="23">
        <f>COUNTIFS(Data!$D:$D,E$258,Data!$T:$T,$B259)</f>
        <v>1</v>
      </c>
      <c r="F259" s="23">
        <f>COUNTIFS(Data!$D:$D,F$258,Data!$T:$T,$B259)</f>
        <v>26</v>
      </c>
      <c r="G259" s="25">
        <f>COUNTIFS(Data!$D:$D,G$258,Data!$T:$T,$B259)</f>
        <v>2</v>
      </c>
      <c r="H259" s="13">
        <f>SUM(C259:G259)</f>
        <v>46</v>
      </c>
    </row>
    <row r="260" spans="1:8" ht="25" customHeight="1" x14ac:dyDescent="0.35">
      <c r="A260" s="16"/>
      <c r="B260" s="12" t="s">
        <v>123</v>
      </c>
      <c r="C260" s="20">
        <f>COUNTIFS(Data!$D:$D,C$258,Data!$T:$T,$B260)</f>
        <v>0</v>
      </c>
      <c r="D260" s="8">
        <f>COUNTIFS(Data!$D:$D,D$258,Data!$T:$T,$B260)</f>
        <v>0</v>
      </c>
      <c r="E260" s="8">
        <f>COUNTIFS(Data!$D:$D,E$258,Data!$T:$T,$B260)</f>
        <v>0</v>
      </c>
      <c r="F260" s="8">
        <f>COUNTIFS(Data!$D:$D,F$258,Data!$T:$T,$B260)</f>
        <v>1</v>
      </c>
      <c r="G260" s="26">
        <f>COUNTIFS(Data!$D:$D,G$258,Data!$T:$T,$B260)</f>
        <v>0</v>
      </c>
      <c r="H260" s="13">
        <f>SUM(C260:G260)</f>
        <v>1</v>
      </c>
    </row>
    <row r="261" spans="1:8" ht="25" customHeight="1" x14ac:dyDescent="0.35">
      <c r="A261" s="16"/>
      <c r="B261" s="12" t="s">
        <v>135</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641</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643</v>
      </c>
      <c r="C263" s="61">
        <f>SUM(C259:C262)</f>
        <v>14</v>
      </c>
      <c r="D263" s="61">
        <f>SUM(D259:D262)</f>
        <v>3</v>
      </c>
      <c r="E263" s="61">
        <f>SUM(E259:E262)</f>
        <v>1</v>
      </c>
      <c r="F263" s="61">
        <f>SUM(F259:F262)</f>
        <v>27</v>
      </c>
      <c r="G263" s="61">
        <f>SUM(G259:G262)</f>
        <v>2</v>
      </c>
      <c r="H263" s="32">
        <f>SUM(C263:G263)</f>
        <v>47</v>
      </c>
    </row>
    <row r="264" spans="1:8" ht="56.25" customHeight="1" thickBot="1" x14ac:dyDescent="0.4">
      <c r="A264" s="16"/>
      <c r="B264" s="98" t="s">
        <v>644</v>
      </c>
      <c r="C264" s="99"/>
      <c r="D264" s="99"/>
      <c r="E264" s="99"/>
      <c r="F264" s="99"/>
      <c r="G264" s="99"/>
      <c r="H264" s="100"/>
    </row>
    <row r="265" spans="1:8" ht="25" customHeight="1" thickBot="1" x14ac:dyDescent="0.4"/>
    <row r="266" spans="1:8" ht="25" customHeight="1" thickBot="1" x14ac:dyDescent="0.4">
      <c r="A266" s="15">
        <v>12</v>
      </c>
      <c r="B266" s="92" t="s">
        <v>674</v>
      </c>
      <c r="C266" s="93"/>
      <c r="D266" s="93"/>
      <c r="E266" s="93"/>
      <c r="F266" s="93"/>
      <c r="G266" s="93"/>
      <c r="H266" s="94"/>
    </row>
    <row r="267" spans="1:8" ht="25" customHeight="1" thickBot="1" x14ac:dyDescent="0.4">
      <c r="A267" s="15" t="s">
        <v>14</v>
      </c>
      <c r="B267" s="95" t="s">
        <v>656</v>
      </c>
      <c r="C267" s="96"/>
      <c r="D267" s="96"/>
      <c r="E267" s="96"/>
      <c r="F267" s="96"/>
      <c r="G267" s="96"/>
      <c r="H267" s="97"/>
    </row>
    <row r="268" spans="1:8" ht="25" customHeight="1" thickBot="1" x14ac:dyDescent="0.4">
      <c r="A268" s="16"/>
      <c r="B268" s="21"/>
      <c r="C268" s="10" t="s">
        <v>93</v>
      </c>
      <c r="D268" s="11" t="s">
        <v>76</v>
      </c>
      <c r="E268" s="11" t="s">
        <v>431</v>
      </c>
      <c r="F268" s="11" t="s">
        <v>59</v>
      </c>
      <c r="G268" s="37" t="s">
        <v>149</v>
      </c>
      <c r="H268" s="27" t="s">
        <v>643</v>
      </c>
    </row>
    <row r="269" spans="1:8" ht="25" customHeight="1" x14ac:dyDescent="0.35">
      <c r="A269" s="16"/>
      <c r="B269" s="12" t="s">
        <v>99</v>
      </c>
      <c r="C269" s="22">
        <f>COUNTIFS(Data!$D:$D,C$268,Data!$AA:$AA,$B269)</f>
        <v>2</v>
      </c>
      <c r="D269" s="23">
        <f>COUNTIFS(Data!$D:$D,D$268,Data!$AA:$AA,$B269)</f>
        <v>0</v>
      </c>
      <c r="E269" s="23">
        <f>COUNTIFS(Data!$D:$D,E$268,Data!$AA:$AA,$B269)</f>
        <v>0</v>
      </c>
      <c r="F269" s="23">
        <f>COUNTIFS(Data!$D:$D,F$268,Data!$AA:$AA,$B269)</f>
        <v>4</v>
      </c>
      <c r="G269" s="25">
        <f>COUNTIFS(Data!$D:$D,G$268,Data!$AA:$AA,$B269)</f>
        <v>0</v>
      </c>
      <c r="H269" s="13">
        <f t="shared" ref="H269:H277" si="11">SUM(C269:G269)</f>
        <v>6</v>
      </c>
    </row>
    <row r="270" spans="1:8" ht="25" customHeight="1" x14ac:dyDescent="0.35">
      <c r="A270" s="16"/>
      <c r="B270" s="12" t="s">
        <v>95</v>
      </c>
      <c r="C270" s="20">
        <f>COUNTIFS(Data!$D:$D,C$268,Data!$AA:$AA,$B270)</f>
        <v>3</v>
      </c>
      <c r="D270" s="8">
        <f>COUNTIFS(Data!$D:$D,D$268,Data!$AA:$AA,$B270)</f>
        <v>1</v>
      </c>
      <c r="E270" s="8">
        <f>COUNTIFS(Data!$D:$D,E$268,Data!$AA:$AA,$B270)</f>
        <v>0</v>
      </c>
      <c r="F270" s="8">
        <f>COUNTIFS(Data!$D:$D,F$268,Data!$AA:$AA,$B270)</f>
        <v>4</v>
      </c>
      <c r="G270" s="26">
        <f>COUNTIFS(Data!$D:$D,G$268,Data!$AA:$AA,$B270)</f>
        <v>0</v>
      </c>
      <c r="H270" s="13">
        <f t="shared" si="11"/>
        <v>8</v>
      </c>
    </row>
    <row r="271" spans="1:8" ht="25" customHeight="1" x14ac:dyDescent="0.35">
      <c r="A271" s="16"/>
      <c r="B271" s="12" t="s">
        <v>103</v>
      </c>
      <c r="C271" s="20">
        <f>COUNTIFS(Data!$D:$D,C$268,Data!$AA:$AA,$B271)</f>
        <v>0</v>
      </c>
      <c r="D271" s="8">
        <f>COUNTIFS(Data!$D:$D,D$268,Data!$AA:$AA,$B271)</f>
        <v>0</v>
      </c>
      <c r="E271" s="8">
        <f>COUNTIFS(Data!$D:$D,E$268,Data!$AA:$AA,$B271)</f>
        <v>0</v>
      </c>
      <c r="F271" s="8">
        <f>COUNTIFS(Data!$D:$D,F$268,Data!$AA:$AA,$B271)</f>
        <v>0</v>
      </c>
      <c r="G271" s="26">
        <f>COUNTIFS(Data!$D:$D,G$268,Data!$AA:$AA,$B271)</f>
        <v>0</v>
      </c>
      <c r="H271" s="13">
        <f t="shared" si="11"/>
        <v>0</v>
      </c>
    </row>
    <row r="272" spans="1:8" ht="25" customHeight="1" x14ac:dyDescent="0.35">
      <c r="A272" s="16"/>
      <c r="B272" s="12" t="s">
        <v>130</v>
      </c>
      <c r="C272" s="20">
        <f>COUNTIFS(Data!$D:$D,C$268,Data!$AA:$AA,$B272)</f>
        <v>0</v>
      </c>
      <c r="D272" s="8">
        <f>COUNTIFS(Data!$D:$D,D$268,Data!$AA:$AA,$B272)</f>
        <v>1</v>
      </c>
      <c r="E272" s="8">
        <f>COUNTIFS(Data!$D:$D,E$268,Data!$AA:$AA,$B272)</f>
        <v>0</v>
      </c>
      <c r="F272" s="8">
        <f>COUNTIFS(Data!$D:$D,F$268,Data!$AA:$AA,$B272)</f>
        <v>2</v>
      </c>
      <c r="G272" s="26">
        <f>COUNTIFS(Data!$D:$D,G$268,Data!$AA:$AA,$B272)</f>
        <v>0</v>
      </c>
      <c r="H272" s="13">
        <f t="shared" si="11"/>
        <v>3</v>
      </c>
    </row>
    <row r="273" spans="1:8" ht="25" customHeight="1" x14ac:dyDescent="0.35">
      <c r="A273" s="16"/>
      <c r="B273" s="12" t="s">
        <v>122</v>
      </c>
      <c r="C273" s="20">
        <f>COUNTIFS(Data!$D:$D,C$268,Data!$AA:$AA,$B273)</f>
        <v>2</v>
      </c>
      <c r="D273" s="8">
        <f>COUNTIFS(Data!$D:$D,D$268,Data!$AA:$AA,$B273)</f>
        <v>0</v>
      </c>
      <c r="E273" s="8">
        <f>COUNTIFS(Data!$D:$D,E$268,Data!$AA:$AA,$B273)</f>
        <v>0</v>
      </c>
      <c r="F273" s="8">
        <f>COUNTIFS(Data!$D:$D,F$268,Data!$AA:$AA,$B273)</f>
        <v>0</v>
      </c>
      <c r="G273" s="26">
        <f>COUNTIFS(Data!$D:$D,G$268,Data!$AA:$AA,$B273)</f>
        <v>0</v>
      </c>
      <c r="H273" s="13">
        <f t="shared" si="11"/>
        <v>2</v>
      </c>
    </row>
    <row r="274" spans="1:8" ht="25" customHeight="1" x14ac:dyDescent="0.35">
      <c r="A274" s="16"/>
      <c r="B274" s="12" t="s">
        <v>70</v>
      </c>
      <c r="C274" s="20">
        <f>COUNTIFS(Data!$D:$D,C$268,Data!$AA:$AA,$B274)</f>
        <v>2</v>
      </c>
      <c r="D274" s="8">
        <f>COUNTIFS(Data!$D:$D,D$268,Data!$AA:$AA,$B274)</f>
        <v>1</v>
      </c>
      <c r="E274" s="8">
        <f>COUNTIFS(Data!$D:$D,E$268,Data!$AA:$AA,$B274)</f>
        <v>1</v>
      </c>
      <c r="F274" s="8">
        <f>COUNTIFS(Data!$D:$D,F$268,Data!$AA:$AA,$B274)</f>
        <v>5</v>
      </c>
      <c r="G274" s="26">
        <f>COUNTIFS(Data!$D:$D,G$268,Data!$AA:$AA,$B274)</f>
        <v>0</v>
      </c>
      <c r="H274" s="13">
        <f t="shared" si="11"/>
        <v>9</v>
      </c>
    </row>
    <row r="275" spans="1:8" ht="25" customHeight="1" x14ac:dyDescent="0.35">
      <c r="A275" s="16"/>
      <c r="B275" s="12" t="s">
        <v>105</v>
      </c>
      <c r="C275" s="20">
        <f>COUNTIFS(Data!$D:$D,C$268,Data!$AA:$AA,$B275)</f>
        <v>0</v>
      </c>
      <c r="D275" s="8">
        <f>COUNTIFS(Data!$D:$D,D$268,Data!$AA:$AA,$B275)</f>
        <v>0</v>
      </c>
      <c r="E275" s="8">
        <f>COUNTIFS(Data!$D:$D,E$268,Data!$AA:$AA,$B275)</f>
        <v>0</v>
      </c>
      <c r="F275" s="8">
        <f>COUNTIFS(Data!$D:$D,F$268,Data!$AA:$AA,$B275)</f>
        <v>0</v>
      </c>
      <c r="G275" s="26">
        <f>COUNTIFS(Data!$D:$D,G$268,Data!$AA:$AA,$B275)</f>
        <v>0</v>
      </c>
      <c r="H275" s="13">
        <f t="shared" si="11"/>
        <v>0</v>
      </c>
    </row>
    <row r="276" spans="1:8" ht="25" customHeight="1" thickBot="1" x14ac:dyDescent="0.4">
      <c r="A276" s="16"/>
      <c r="B276" s="28" t="s">
        <v>82</v>
      </c>
      <c r="C276" s="29">
        <f>COUNTIFS(Data!$D:$D,C$268,Data!$AA:$AA,$B276)</f>
        <v>5</v>
      </c>
      <c r="D276" s="9">
        <f>COUNTIFS(Data!$D:$D,D$268,Data!$AA:$AA,$B276)</f>
        <v>0</v>
      </c>
      <c r="E276" s="9">
        <f>COUNTIFS(Data!$D:$D,E$268,Data!$AA:$AA,$B276)</f>
        <v>0</v>
      </c>
      <c r="F276" s="9">
        <f>COUNTIFS(Data!$D:$D,F$268,Data!$AA:$AA,$B276)</f>
        <v>12</v>
      </c>
      <c r="G276" s="30">
        <f>COUNTIFS(Data!$D:$D,G$268,Data!$AA:$AA,$B276)</f>
        <v>2</v>
      </c>
      <c r="H276" s="31">
        <f t="shared" si="11"/>
        <v>19</v>
      </c>
    </row>
    <row r="277" spans="1:8" ht="25" customHeight="1" thickBot="1" x14ac:dyDescent="0.4">
      <c r="A277" s="16"/>
      <c r="B277" s="62" t="s">
        <v>643</v>
      </c>
      <c r="C277" s="61">
        <f>SUM(C269:C276)</f>
        <v>14</v>
      </c>
      <c r="D277" s="61">
        <f>SUM(D269:D276)</f>
        <v>3</v>
      </c>
      <c r="E277" s="61">
        <f>SUM(E269:E276)</f>
        <v>1</v>
      </c>
      <c r="F277" s="61">
        <f>SUM(F269:F276)</f>
        <v>27</v>
      </c>
      <c r="G277" s="61">
        <f>SUM(G269:G276)</f>
        <v>2</v>
      </c>
      <c r="H277" s="32">
        <f t="shared" si="11"/>
        <v>47</v>
      </c>
    </row>
    <row r="278" spans="1:8" ht="51.75" customHeight="1" thickBot="1" x14ac:dyDescent="0.4">
      <c r="A278" s="16"/>
      <c r="B278" s="98" t="s">
        <v>644</v>
      </c>
      <c r="C278" s="99"/>
      <c r="D278" s="99"/>
      <c r="E278" s="99"/>
      <c r="F278" s="99"/>
      <c r="G278" s="99"/>
      <c r="H278" s="100"/>
    </row>
    <row r="279" spans="1:8" ht="25" customHeight="1" thickBot="1" x14ac:dyDescent="0.4"/>
    <row r="280" spans="1:8" ht="25" customHeight="1" thickBot="1" x14ac:dyDescent="0.4">
      <c r="A280" s="15">
        <v>13</v>
      </c>
      <c r="B280" s="92" t="s">
        <v>674</v>
      </c>
      <c r="C280" s="93"/>
      <c r="D280" s="93"/>
      <c r="E280" s="93"/>
      <c r="F280" s="93"/>
      <c r="G280" s="93"/>
      <c r="H280" s="94"/>
    </row>
    <row r="281" spans="1:8" ht="25" customHeight="1" thickBot="1" x14ac:dyDescent="0.4">
      <c r="A281" s="15" t="s">
        <v>14</v>
      </c>
      <c r="B281" s="95" t="s">
        <v>657</v>
      </c>
      <c r="C281" s="96"/>
      <c r="D281" s="96"/>
      <c r="E281" s="96"/>
      <c r="F281" s="96"/>
      <c r="G281" s="96"/>
      <c r="H281" s="97"/>
    </row>
    <row r="282" spans="1:8" ht="25" customHeight="1" thickBot="1" x14ac:dyDescent="0.4">
      <c r="A282" s="16"/>
      <c r="B282" s="21"/>
      <c r="C282" s="10" t="s">
        <v>93</v>
      </c>
      <c r="D282" s="11" t="s">
        <v>76</v>
      </c>
      <c r="E282" s="11" t="s">
        <v>431</v>
      </c>
      <c r="F282" s="11" t="s">
        <v>59</v>
      </c>
      <c r="G282" s="37" t="s">
        <v>149</v>
      </c>
      <c r="H282" s="27" t="s">
        <v>643</v>
      </c>
    </row>
    <row r="283" spans="1:8" ht="25" customHeight="1" x14ac:dyDescent="0.35">
      <c r="A283" s="16"/>
      <c r="B283" s="12" t="s">
        <v>83</v>
      </c>
      <c r="C283" s="22">
        <f>COUNTIFS(Data!$D:$D,C$282,Data!$AE:$AE,$B283)</f>
        <v>8</v>
      </c>
      <c r="D283" s="23">
        <f>COUNTIFS(Data!$D:$D,D$282,Data!$AE:$AE,$B283)</f>
        <v>0</v>
      </c>
      <c r="E283" s="23">
        <f>COUNTIFS(Data!$D:$D,E$282,Data!$AE:$AE,$B283)</f>
        <v>0</v>
      </c>
      <c r="F283" s="23">
        <f>COUNTIFS(Data!$D:$D,F$282,Data!$AE:$AE,$B283)</f>
        <v>10</v>
      </c>
      <c r="G283" s="25">
        <f>COUNTIFS(Data!$D:$D,G$282,Data!$AE:$AE,$B283)</f>
        <v>0</v>
      </c>
      <c r="H283" s="13">
        <f>SUM(C283:G283)</f>
        <v>18</v>
      </c>
    </row>
    <row r="284" spans="1:8" ht="25" customHeight="1" x14ac:dyDescent="0.35">
      <c r="A284" s="16"/>
      <c r="B284" s="12" t="s">
        <v>106</v>
      </c>
      <c r="C284" s="20">
        <f>COUNTIFS(Data!$D:$D,C$282,Data!$AE:$AE,$B284)</f>
        <v>0</v>
      </c>
      <c r="D284" s="8">
        <f>COUNTIFS(Data!$D:$D,D$282,Data!$AE:$AE,$B284)</f>
        <v>0</v>
      </c>
      <c r="E284" s="8">
        <f>COUNTIFS(Data!$D:$D,E$282,Data!$AE:$AE,$B284)</f>
        <v>0</v>
      </c>
      <c r="F284" s="8">
        <f>COUNTIFS(Data!$D:$D,F$282,Data!$AE:$AE,$B284)</f>
        <v>3</v>
      </c>
      <c r="G284" s="26">
        <f>COUNTIFS(Data!$D:$D,G$282,Data!$AE:$AE,$B284)</f>
        <v>0</v>
      </c>
      <c r="H284" s="13">
        <f>SUM(C284:G284)</f>
        <v>3</v>
      </c>
    </row>
    <row r="285" spans="1:8" ht="25" customHeight="1" x14ac:dyDescent="0.35">
      <c r="A285" s="16"/>
      <c r="B285" s="12" t="s">
        <v>187</v>
      </c>
      <c r="C285" s="20">
        <f>COUNTIFS(Data!$D:$D,C$282,Data!$AE:$AE,$B285)</f>
        <v>2</v>
      </c>
      <c r="D285" s="8">
        <f>COUNTIFS(Data!$D:$D,D$282,Data!$AE:$AE,$B285)</f>
        <v>1</v>
      </c>
      <c r="E285" s="8">
        <f>COUNTIFS(Data!$D:$D,E$282,Data!$AE:$AE,$B285)</f>
        <v>1</v>
      </c>
      <c r="F285" s="8">
        <f>COUNTIFS(Data!$D:$D,F$282,Data!$AE:$AE,$B285)</f>
        <v>8</v>
      </c>
      <c r="G285" s="26">
        <f>COUNTIFS(Data!$D:$D,G$282,Data!$AE:$AE,$B285)</f>
        <v>0</v>
      </c>
      <c r="H285" s="13">
        <f>SUM(C285:G285)</f>
        <v>12</v>
      </c>
    </row>
    <row r="286" spans="1:8" ht="25" customHeight="1" thickBot="1" x14ac:dyDescent="0.4">
      <c r="A286" s="16"/>
      <c r="B286" s="28" t="s">
        <v>71</v>
      </c>
      <c r="C286" s="29">
        <f>COUNTIFS(Data!$D:$D,C$282,Data!$AE:$AE,$B286)</f>
        <v>4</v>
      </c>
      <c r="D286" s="9">
        <f>COUNTIFS(Data!$D:$D,D$282,Data!$AE:$AE,$B286)</f>
        <v>2</v>
      </c>
      <c r="E286" s="9">
        <f>COUNTIFS(Data!$D:$D,E$282,Data!$AE:$AE,$B286)</f>
        <v>0</v>
      </c>
      <c r="F286" s="9">
        <f>COUNTIFS(Data!$D:$D,F$282,Data!$AE:$AE,$B286)</f>
        <v>6</v>
      </c>
      <c r="G286" s="30">
        <f>COUNTIFS(Data!$D:$D,G$282,Data!$AE:$AE,$B286)</f>
        <v>2</v>
      </c>
      <c r="H286" s="31">
        <f>SUM(C286:G286)</f>
        <v>14</v>
      </c>
    </row>
    <row r="287" spans="1:8" ht="25" customHeight="1" thickBot="1" x14ac:dyDescent="0.4">
      <c r="A287" s="16"/>
      <c r="B287" s="62" t="s">
        <v>643</v>
      </c>
      <c r="C287" s="61">
        <f>SUM(C283:C286)</f>
        <v>14</v>
      </c>
      <c r="D287" s="61">
        <f>SUM(D283:D286)</f>
        <v>3</v>
      </c>
      <c r="E287" s="61">
        <f>SUM(E283:E286)</f>
        <v>1</v>
      </c>
      <c r="F287" s="61">
        <f>SUM(F283:F286)</f>
        <v>27</v>
      </c>
      <c r="G287" s="61">
        <f>SUM(G283:G286)</f>
        <v>2</v>
      </c>
      <c r="H287" s="32">
        <f>SUM(C287:G287)</f>
        <v>47</v>
      </c>
    </row>
    <row r="288" spans="1:8" ht="55.5" customHeight="1" thickBot="1" x14ac:dyDescent="0.4">
      <c r="A288" s="16"/>
      <c r="B288" s="98" t="s">
        <v>644</v>
      </c>
      <c r="C288" s="99"/>
      <c r="D288" s="99"/>
      <c r="E288" s="99"/>
      <c r="F288" s="99"/>
      <c r="G288" s="99"/>
      <c r="H288" s="100"/>
    </row>
    <row r="289" spans="1:6" ht="25" customHeight="1" thickBot="1" x14ac:dyDescent="0.4"/>
    <row r="290" spans="1:6" ht="25" customHeight="1" thickBot="1" x14ac:dyDescent="0.4">
      <c r="A290" s="15">
        <v>14</v>
      </c>
      <c r="B290" s="107" t="s">
        <v>674</v>
      </c>
      <c r="C290" s="108"/>
      <c r="D290" s="108"/>
      <c r="E290" s="108"/>
      <c r="F290" s="109"/>
    </row>
    <row r="291" spans="1:6" ht="25" customHeight="1" thickBot="1" x14ac:dyDescent="0.4">
      <c r="A291" s="15" t="s">
        <v>18</v>
      </c>
      <c r="B291" s="101" t="s">
        <v>658</v>
      </c>
      <c r="C291" s="102"/>
      <c r="D291" s="102"/>
      <c r="E291" s="102"/>
      <c r="F291" s="103"/>
    </row>
    <row r="292" spans="1:6" ht="35.25" customHeight="1" thickBot="1" x14ac:dyDescent="0.4">
      <c r="A292" s="16"/>
      <c r="B292" s="21"/>
      <c r="C292" s="78" t="s">
        <v>65</v>
      </c>
      <c r="D292" s="76" t="s">
        <v>79</v>
      </c>
      <c r="E292" s="76" t="s">
        <v>504</v>
      </c>
      <c r="F292" s="27" t="s">
        <v>643</v>
      </c>
    </row>
    <row r="293" spans="1:6" ht="25" customHeight="1" x14ac:dyDescent="0.35">
      <c r="A293" s="16"/>
      <c r="B293" s="66" t="s">
        <v>62</v>
      </c>
      <c r="C293" s="22">
        <f>COUNTIFS(Data!$N:$N,C$292,Data!$H:$H,$B293)</f>
        <v>3</v>
      </c>
      <c r="D293" s="22">
        <f>COUNTIFS(Data!$N:$N,D$292,Data!$H:$H,$B293)</f>
        <v>0</v>
      </c>
      <c r="E293" s="22">
        <f>COUNTIFS(Data!$N:$N,E$292,Data!$H:$H,$B293)</f>
        <v>0</v>
      </c>
      <c r="F293" s="13">
        <f t="shared" ref="F293:F305" si="12">SUM(C293:E293)</f>
        <v>3</v>
      </c>
    </row>
    <row r="294" spans="1:6" ht="25" customHeight="1" x14ac:dyDescent="0.35">
      <c r="A294" s="16"/>
      <c r="B294" s="66" t="s">
        <v>136</v>
      </c>
      <c r="C294" s="22">
        <f>COUNTIFS(Data!$N:$N,C$292,Data!$H:$H,$B294)</f>
        <v>1</v>
      </c>
      <c r="D294" s="22">
        <f>COUNTIFS(Data!$N:$N,D$292,Data!$H:$H,$B294)</f>
        <v>0</v>
      </c>
      <c r="E294" s="22">
        <f>COUNTIFS(Data!$N:$N,E$292,Data!$H:$H,$B294)</f>
        <v>0</v>
      </c>
      <c r="F294" s="13">
        <f t="shared" si="12"/>
        <v>1</v>
      </c>
    </row>
    <row r="295" spans="1:6" ht="25" customHeight="1" x14ac:dyDescent="0.35">
      <c r="A295" s="16"/>
      <c r="B295" s="66" t="s">
        <v>111</v>
      </c>
      <c r="C295" s="22">
        <f>COUNTIFS(Data!$N:$N,C$292,Data!$H:$H,$B295)</f>
        <v>0</v>
      </c>
      <c r="D295" s="22">
        <f>COUNTIFS(Data!$N:$N,D$292,Data!$H:$H,$B295)</f>
        <v>29</v>
      </c>
      <c r="E295" s="22">
        <f>COUNTIFS(Data!$N:$N,E$292,Data!$H:$H,$B295)</f>
        <v>2</v>
      </c>
      <c r="F295" s="13">
        <f t="shared" si="12"/>
        <v>31</v>
      </c>
    </row>
    <row r="296" spans="1:6" ht="25" customHeight="1" x14ac:dyDescent="0.35">
      <c r="A296" s="16"/>
      <c r="B296" s="66" t="s">
        <v>102</v>
      </c>
      <c r="C296" s="22">
        <f>COUNTIFS(Data!$N:$N,C$292,Data!$H:$H,$B296)</f>
        <v>0</v>
      </c>
      <c r="D296" s="22">
        <f>COUNTIFS(Data!$N:$N,D$292,Data!$H:$H,$B296)</f>
        <v>0</v>
      </c>
      <c r="E296" s="22">
        <f>COUNTIFS(Data!$N:$N,E$292,Data!$H:$H,$B296)</f>
        <v>0</v>
      </c>
      <c r="F296" s="13">
        <f t="shared" si="12"/>
        <v>0</v>
      </c>
    </row>
    <row r="297" spans="1:6" ht="25" customHeight="1" x14ac:dyDescent="0.35">
      <c r="A297" s="16"/>
      <c r="B297" s="66" t="s">
        <v>635</v>
      </c>
      <c r="C297" s="22">
        <f>COUNTIFS(Data!$N:$N,C$292,Data!$H:$H,$B297)</f>
        <v>0</v>
      </c>
      <c r="D297" s="22">
        <f>COUNTIFS(Data!$N:$N,D$292,Data!$H:$H,$B297)</f>
        <v>0</v>
      </c>
      <c r="E297" s="22">
        <f>COUNTIFS(Data!$N:$N,E$292,Data!$H:$H,$B297)</f>
        <v>0</v>
      </c>
      <c r="F297" s="13">
        <f t="shared" si="12"/>
        <v>0</v>
      </c>
    </row>
    <row r="298" spans="1:6" ht="25" customHeight="1" x14ac:dyDescent="0.35">
      <c r="A298" s="16"/>
      <c r="B298" s="66" t="s">
        <v>78</v>
      </c>
      <c r="C298" s="22">
        <f>COUNTIFS(Data!$N:$N,C$292,Data!$H:$H,$B298)</f>
        <v>0</v>
      </c>
      <c r="D298" s="22">
        <f>COUNTIFS(Data!$N:$N,D$292,Data!$H:$H,$B298)</f>
        <v>2</v>
      </c>
      <c r="E298" s="22">
        <f>COUNTIFS(Data!$N:$N,E$292,Data!$H:$H,$B298)</f>
        <v>0</v>
      </c>
      <c r="F298" s="13">
        <f t="shared" si="12"/>
        <v>2</v>
      </c>
    </row>
    <row r="299" spans="1:6" ht="25" customHeight="1" x14ac:dyDescent="0.35">
      <c r="A299" s="16"/>
      <c r="B299" s="66" t="s">
        <v>636</v>
      </c>
      <c r="C299" s="22">
        <f>COUNTIFS(Data!$N:$N,C$292,Data!$H:$H,$B299)</f>
        <v>0</v>
      </c>
      <c r="D299" s="22">
        <f>COUNTIFS(Data!$N:$N,D$292,Data!$H:$H,$B299)</f>
        <v>0</v>
      </c>
      <c r="E299" s="22">
        <f>COUNTIFS(Data!$N:$N,E$292,Data!$H:$H,$B299)</f>
        <v>0</v>
      </c>
      <c r="F299" s="13">
        <f t="shared" si="12"/>
        <v>0</v>
      </c>
    </row>
    <row r="300" spans="1:6" ht="25" customHeight="1" x14ac:dyDescent="0.35">
      <c r="A300" s="16"/>
      <c r="B300" s="66" t="s">
        <v>132</v>
      </c>
      <c r="C300" s="22">
        <f>COUNTIFS(Data!$N:$N,C$292,Data!$H:$H,$B300)</f>
        <v>2</v>
      </c>
      <c r="D300" s="22">
        <f>COUNTIFS(Data!$N:$N,D$292,Data!$H:$H,$B300)</f>
        <v>0</v>
      </c>
      <c r="E300" s="22">
        <f>COUNTIFS(Data!$N:$N,E$292,Data!$H:$H,$B300)</f>
        <v>0</v>
      </c>
      <c r="F300" s="13">
        <f t="shared" si="12"/>
        <v>2</v>
      </c>
    </row>
    <row r="301" spans="1:6" ht="25" customHeight="1" x14ac:dyDescent="0.35">
      <c r="A301" s="16"/>
      <c r="B301" s="66" t="s">
        <v>642</v>
      </c>
      <c r="C301" s="22">
        <f>COUNTIFS(Data!$N:$N,C$292,Data!$H:$H,$B301)</f>
        <v>0</v>
      </c>
      <c r="D301" s="22">
        <f>COUNTIFS(Data!$N:$N,D$292,Data!$H:$H,$B301)</f>
        <v>0</v>
      </c>
      <c r="E301" s="22">
        <f>COUNTIFS(Data!$N:$N,E$292,Data!$H:$H,$B301)</f>
        <v>0</v>
      </c>
      <c r="F301" s="13">
        <f t="shared" si="12"/>
        <v>0</v>
      </c>
    </row>
    <row r="302" spans="1:6" ht="25" customHeight="1" x14ac:dyDescent="0.35">
      <c r="A302" s="16"/>
      <c r="B302" s="66" t="s">
        <v>96</v>
      </c>
      <c r="C302" s="22">
        <f>COUNTIFS(Data!$N:$N,C$292,Data!$H:$H,$B302)</f>
        <v>0</v>
      </c>
      <c r="D302" s="22">
        <f>COUNTIFS(Data!$N:$N,D$292,Data!$H:$H,$B302)</f>
        <v>0</v>
      </c>
      <c r="E302" s="22">
        <f>COUNTIFS(Data!$N:$N,E$292,Data!$H:$H,$B302)</f>
        <v>0</v>
      </c>
      <c r="F302" s="13">
        <f t="shared" si="12"/>
        <v>0</v>
      </c>
    </row>
    <row r="303" spans="1:6" ht="25" customHeight="1" x14ac:dyDescent="0.35">
      <c r="A303" s="16"/>
      <c r="B303" s="66" t="s">
        <v>633</v>
      </c>
      <c r="C303" s="22">
        <f>COUNTIFS(Data!$N:$N,C$292,Data!$H:$H,$B303)</f>
        <v>0</v>
      </c>
      <c r="D303" s="22">
        <f>COUNTIFS(Data!$N:$N,D$292,Data!$H:$H,$B303)</f>
        <v>0</v>
      </c>
      <c r="E303" s="22">
        <f>COUNTIFS(Data!$N:$N,E$292,Data!$H:$H,$B303)</f>
        <v>0</v>
      </c>
      <c r="F303" s="13">
        <f t="shared" si="12"/>
        <v>0</v>
      </c>
    </row>
    <row r="304" spans="1:6" ht="25" customHeight="1" thickBot="1" x14ac:dyDescent="0.4">
      <c r="A304" s="16"/>
      <c r="B304" s="67" t="s">
        <v>147</v>
      </c>
      <c r="C304" s="22">
        <f>COUNTIFS(Data!$N:$N,C$292,Data!$H:$H,$B304)</f>
        <v>0</v>
      </c>
      <c r="D304" s="22">
        <f>COUNTIFS(Data!$N:$N,D$292,Data!$H:$H,$B304)</f>
        <v>6</v>
      </c>
      <c r="E304" s="22">
        <f>COUNTIFS(Data!$N:$N,E$292,Data!$H:$H,$B304)</f>
        <v>2</v>
      </c>
      <c r="F304" s="13">
        <f t="shared" si="12"/>
        <v>8</v>
      </c>
    </row>
    <row r="305" spans="1:8" ht="25" customHeight="1" thickBot="1" x14ac:dyDescent="0.4">
      <c r="A305" s="16"/>
      <c r="B305" s="64" t="s">
        <v>643</v>
      </c>
      <c r="C305" s="68">
        <f>SUM(C293:C304)</f>
        <v>6</v>
      </c>
      <c r="D305" s="61">
        <f>SUM(D293:D304)</f>
        <v>37</v>
      </c>
      <c r="E305" s="61">
        <f>SUM(E293:E304)</f>
        <v>4</v>
      </c>
      <c r="F305" s="32">
        <f t="shared" si="12"/>
        <v>47</v>
      </c>
    </row>
    <row r="306" spans="1:8" ht="40.5" customHeight="1" thickBot="1" x14ac:dyDescent="0.4">
      <c r="A306" s="16"/>
      <c r="B306" s="104" t="s">
        <v>644</v>
      </c>
      <c r="C306" s="105"/>
      <c r="D306" s="105"/>
      <c r="E306" s="105"/>
      <c r="F306" s="106"/>
    </row>
    <row r="307" spans="1:8" ht="25" customHeight="1" thickBot="1" x14ac:dyDescent="0.4"/>
    <row r="308" spans="1:8" ht="25" customHeight="1" thickBot="1" x14ac:dyDescent="0.4">
      <c r="A308" s="15">
        <v>15</v>
      </c>
      <c r="B308" s="107" t="s">
        <v>674</v>
      </c>
      <c r="C308" s="108"/>
      <c r="D308" s="108"/>
      <c r="E308" s="108"/>
      <c r="F308" s="108"/>
      <c r="G308" s="108"/>
      <c r="H308" s="109"/>
    </row>
    <row r="309" spans="1:8" ht="25" customHeight="1" thickBot="1" x14ac:dyDescent="0.4">
      <c r="A309" s="15" t="s">
        <v>18</v>
      </c>
      <c r="B309" s="110" t="s">
        <v>659</v>
      </c>
      <c r="C309" s="102"/>
      <c r="D309" s="102"/>
      <c r="E309" s="102"/>
      <c r="F309" s="102"/>
      <c r="G309" s="102"/>
      <c r="H309" s="103"/>
    </row>
    <row r="310" spans="1:8" ht="35.25" customHeight="1" thickBot="1" x14ac:dyDescent="0.4">
      <c r="A310" s="16"/>
      <c r="B310" s="21"/>
      <c r="C310" s="81" t="s">
        <v>66</v>
      </c>
      <c r="D310" s="82" t="s">
        <v>88</v>
      </c>
      <c r="E310" s="82" t="s">
        <v>121</v>
      </c>
      <c r="F310" s="82" t="s">
        <v>634</v>
      </c>
      <c r="G310" s="83" t="s">
        <v>80</v>
      </c>
      <c r="H310" s="84" t="s">
        <v>643</v>
      </c>
    </row>
    <row r="311" spans="1:8" ht="25" customHeight="1" x14ac:dyDescent="0.35">
      <c r="A311" s="16"/>
      <c r="B311" s="80" t="s">
        <v>62</v>
      </c>
      <c r="C311" s="22">
        <f>COUNTIFS(Data!$P:$P,C$310,Data!$H:$H,$B311)</f>
        <v>3</v>
      </c>
      <c r="D311" s="22">
        <f>COUNTIFS(Data!$P:$P,D$310,Data!$H:$H,$B311)</f>
        <v>0</v>
      </c>
      <c r="E311" s="22">
        <f>COUNTIFS(Data!$P:$P,E$310,Data!$H:$H,$B311)</f>
        <v>0</v>
      </c>
      <c r="F311" s="22">
        <f>COUNTIFS(Data!$P:$P,F$310,Data!$H:$H,$B311)</f>
        <v>0</v>
      </c>
      <c r="G311" s="22">
        <f>COUNTIFS(Data!$P:$P,G$310,Data!$H:$H,$B311)</f>
        <v>0</v>
      </c>
      <c r="H311" s="13">
        <f t="shared" ref="H311:H323" si="13">SUM(C311:G311)</f>
        <v>3</v>
      </c>
    </row>
    <row r="312" spans="1:8" ht="25" customHeight="1" x14ac:dyDescent="0.35">
      <c r="A312" s="16"/>
      <c r="B312" s="66" t="s">
        <v>136</v>
      </c>
      <c r="C312" s="22">
        <f>COUNTIFS(Data!$P:$P,C$310,Data!$H:$H,$B312)</f>
        <v>1</v>
      </c>
      <c r="D312" s="22">
        <f>COUNTIFS(Data!$P:$P,D$310,Data!$H:$H,$B312)</f>
        <v>0</v>
      </c>
      <c r="E312" s="22">
        <f>COUNTIFS(Data!$P:$P,E$310,Data!$H:$H,$B312)</f>
        <v>0</v>
      </c>
      <c r="F312" s="22">
        <f>COUNTIFS(Data!$P:$P,F$310,Data!$H:$H,$B312)</f>
        <v>0</v>
      </c>
      <c r="G312" s="22">
        <f>COUNTIFS(Data!$P:$P,G$310,Data!$H:$H,$B312)</f>
        <v>0</v>
      </c>
      <c r="H312" s="13">
        <f t="shared" si="13"/>
        <v>1</v>
      </c>
    </row>
    <row r="313" spans="1:8" ht="25" customHeight="1" x14ac:dyDescent="0.35">
      <c r="A313" s="16"/>
      <c r="B313" s="66" t="s">
        <v>111</v>
      </c>
      <c r="C313" s="22">
        <f>COUNTIFS(Data!$P:$P,C$310,Data!$H:$H,$B313)</f>
        <v>5</v>
      </c>
      <c r="D313" s="22">
        <f>COUNTIFS(Data!$P:$P,D$310,Data!$H:$H,$B313)</f>
        <v>4</v>
      </c>
      <c r="E313" s="22">
        <f>COUNTIFS(Data!$P:$P,E$310,Data!$H:$H,$B313)</f>
        <v>3</v>
      </c>
      <c r="F313" s="22">
        <f>COUNTIFS(Data!$P:$P,F$310,Data!$H:$H,$B313)</f>
        <v>0</v>
      </c>
      <c r="G313" s="22">
        <f>COUNTIFS(Data!$P:$P,G$310,Data!$H:$H,$B313)</f>
        <v>19</v>
      </c>
      <c r="H313" s="13">
        <f t="shared" si="13"/>
        <v>31</v>
      </c>
    </row>
    <row r="314" spans="1:8" ht="25" customHeight="1" x14ac:dyDescent="0.35">
      <c r="A314" s="16"/>
      <c r="B314" s="66" t="s">
        <v>102</v>
      </c>
      <c r="C314" s="22">
        <f>COUNTIFS(Data!$P:$P,C$310,Data!$H:$H,$B314)</f>
        <v>0</v>
      </c>
      <c r="D314" s="22">
        <f>COUNTIFS(Data!$P:$P,D$310,Data!$H:$H,$B314)</f>
        <v>0</v>
      </c>
      <c r="E314" s="22">
        <f>COUNTIFS(Data!$P:$P,E$310,Data!$H:$H,$B314)</f>
        <v>0</v>
      </c>
      <c r="F314" s="22">
        <f>COUNTIFS(Data!$P:$P,F$310,Data!$H:$H,$B314)</f>
        <v>0</v>
      </c>
      <c r="G314" s="22">
        <f>COUNTIFS(Data!$P:$P,G$310,Data!$H:$H,$B314)</f>
        <v>0</v>
      </c>
      <c r="H314" s="13">
        <f t="shared" si="13"/>
        <v>0</v>
      </c>
    </row>
    <row r="315" spans="1:8" ht="25" customHeight="1" x14ac:dyDescent="0.35">
      <c r="A315" s="16"/>
      <c r="B315" s="66" t="s">
        <v>635</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6" t="s">
        <v>78</v>
      </c>
      <c r="C316" s="22">
        <f>COUNTIFS(Data!$P:$P,C$310,Data!$H:$H,$B316)</f>
        <v>0</v>
      </c>
      <c r="D316" s="22">
        <f>COUNTIFS(Data!$P:$P,D$310,Data!$H:$H,$B316)</f>
        <v>1</v>
      </c>
      <c r="E316" s="22">
        <f>COUNTIFS(Data!$P:$P,E$310,Data!$H:$H,$B316)</f>
        <v>0</v>
      </c>
      <c r="F316" s="22">
        <f>COUNTIFS(Data!$P:$P,F$310,Data!$H:$H,$B316)</f>
        <v>0</v>
      </c>
      <c r="G316" s="22">
        <f>COUNTIFS(Data!$P:$P,G$310,Data!$H:$H,$B316)</f>
        <v>1</v>
      </c>
      <c r="H316" s="13">
        <f t="shared" si="13"/>
        <v>2</v>
      </c>
    </row>
    <row r="317" spans="1:8" ht="25" customHeight="1" x14ac:dyDescent="0.35">
      <c r="A317" s="16"/>
      <c r="B317" s="66" t="s">
        <v>636</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6" t="s">
        <v>132</v>
      </c>
      <c r="C318" s="22">
        <f>COUNTIFS(Data!$P:$P,C$310,Data!$H:$H,$B318)</f>
        <v>0</v>
      </c>
      <c r="D318" s="22">
        <f>COUNTIFS(Data!$P:$P,D$310,Data!$H:$H,$B318)</f>
        <v>0</v>
      </c>
      <c r="E318" s="22">
        <f>COUNTIFS(Data!$P:$P,E$310,Data!$H:$H,$B318)</f>
        <v>0</v>
      </c>
      <c r="F318" s="22">
        <f>COUNTIFS(Data!$P:$P,F$310,Data!$H:$H,$B318)</f>
        <v>0</v>
      </c>
      <c r="G318" s="22">
        <f>COUNTIFS(Data!$P:$P,G$310,Data!$H:$H,$B318)</f>
        <v>2</v>
      </c>
      <c r="H318" s="13">
        <f t="shared" si="13"/>
        <v>2</v>
      </c>
    </row>
    <row r="319" spans="1:8" ht="25" customHeight="1" x14ac:dyDescent="0.35">
      <c r="A319" s="16"/>
      <c r="B319" s="66" t="s">
        <v>642</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6" t="s">
        <v>96</v>
      </c>
      <c r="C320" s="22">
        <f>COUNTIFS(Data!$P:$P,C$310,Data!$H:$H,$B320)</f>
        <v>0</v>
      </c>
      <c r="D320" s="22">
        <f>COUNTIFS(Data!$P:$P,D$310,Data!$H:$H,$B320)</f>
        <v>0</v>
      </c>
      <c r="E320" s="22">
        <f>COUNTIFS(Data!$P:$P,E$310,Data!$H:$H,$B320)</f>
        <v>0</v>
      </c>
      <c r="F320" s="22">
        <f>COUNTIFS(Data!$P:$P,F$310,Data!$H:$H,$B320)</f>
        <v>0</v>
      </c>
      <c r="G320" s="22">
        <f>COUNTIFS(Data!$P:$P,G$310,Data!$H:$H,$B320)</f>
        <v>0</v>
      </c>
      <c r="H320" s="13">
        <f t="shared" si="13"/>
        <v>0</v>
      </c>
    </row>
    <row r="321" spans="1:8" ht="25" customHeight="1" x14ac:dyDescent="0.35">
      <c r="A321" s="16"/>
      <c r="B321" s="66" t="s">
        <v>633</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7" t="s">
        <v>147</v>
      </c>
      <c r="C322" s="22">
        <f>COUNTIFS(Data!$P:$P,C$310,Data!$H:$H,$B322)</f>
        <v>0</v>
      </c>
      <c r="D322" s="22">
        <f>COUNTIFS(Data!$P:$P,D$310,Data!$H:$H,$B322)</f>
        <v>1</v>
      </c>
      <c r="E322" s="22">
        <f>COUNTIFS(Data!$P:$P,E$310,Data!$H:$H,$B322)</f>
        <v>0</v>
      </c>
      <c r="F322" s="22">
        <f>COUNTIFS(Data!$P:$P,F$310,Data!$H:$H,$B322)</f>
        <v>0</v>
      </c>
      <c r="G322" s="22">
        <f>COUNTIFS(Data!$P:$P,G$310,Data!$H:$H,$B322)</f>
        <v>7</v>
      </c>
      <c r="H322" s="31">
        <f t="shared" si="13"/>
        <v>8</v>
      </c>
    </row>
    <row r="323" spans="1:8" ht="25" customHeight="1" thickBot="1" x14ac:dyDescent="0.4">
      <c r="A323" s="16"/>
      <c r="B323" s="62" t="s">
        <v>643</v>
      </c>
      <c r="C323" s="61">
        <f t="shared" ref="C323:G323" si="14">SUM(C311:C322)</f>
        <v>9</v>
      </c>
      <c r="D323" s="61">
        <f t="shared" si="14"/>
        <v>6</v>
      </c>
      <c r="E323" s="61">
        <f t="shared" si="14"/>
        <v>3</v>
      </c>
      <c r="F323" s="61">
        <f t="shared" si="14"/>
        <v>0</v>
      </c>
      <c r="G323" s="61">
        <f t="shared" si="14"/>
        <v>29</v>
      </c>
      <c r="H323" s="32">
        <f t="shared" si="13"/>
        <v>47</v>
      </c>
    </row>
    <row r="324" spans="1:8" ht="50.25" customHeight="1" thickBot="1" x14ac:dyDescent="0.4">
      <c r="A324" s="16"/>
      <c r="B324" s="104" t="s">
        <v>644</v>
      </c>
      <c r="C324" s="105"/>
      <c r="D324" s="105"/>
      <c r="E324" s="105"/>
      <c r="F324" s="105"/>
      <c r="G324" s="105"/>
      <c r="H324" s="106"/>
    </row>
    <row r="325" spans="1:8" ht="25" customHeight="1" thickBot="1" x14ac:dyDescent="0.4"/>
    <row r="326" spans="1:8" ht="25" customHeight="1" thickBot="1" x14ac:dyDescent="0.4">
      <c r="A326" s="15">
        <v>16</v>
      </c>
      <c r="B326" s="107" t="s">
        <v>674</v>
      </c>
      <c r="C326" s="108"/>
      <c r="D326" s="108"/>
      <c r="E326" s="108"/>
      <c r="F326" s="108"/>
      <c r="G326" s="109"/>
    </row>
    <row r="327" spans="1:8" ht="25" customHeight="1" thickBot="1" x14ac:dyDescent="0.4">
      <c r="A327" s="15" t="s">
        <v>18</v>
      </c>
      <c r="B327" s="101" t="s">
        <v>660</v>
      </c>
      <c r="C327" s="112"/>
      <c r="D327" s="112"/>
      <c r="E327" s="112"/>
      <c r="F327" s="112"/>
      <c r="G327" s="103"/>
    </row>
    <row r="328" spans="1:8" ht="36.75" customHeight="1" thickBot="1" x14ac:dyDescent="0.4">
      <c r="A328" s="16"/>
      <c r="B328" s="21"/>
      <c r="C328" s="33" t="s">
        <v>67</v>
      </c>
      <c r="D328" s="34" t="s">
        <v>123</v>
      </c>
      <c r="E328" s="34" t="s">
        <v>135</v>
      </c>
      <c r="F328" s="32" t="s">
        <v>641</v>
      </c>
      <c r="G328" s="79" t="s">
        <v>643</v>
      </c>
    </row>
    <row r="329" spans="1:8" ht="25" customHeight="1" x14ac:dyDescent="0.35">
      <c r="A329" s="16"/>
      <c r="B329" s="80" t="s">
        <v>62</v>
      </c>
      <c r="C329" s="22">
        <f>COUNTIFS(Data!$T:$T,C$328,Data!$H:$H,$B329)</f>
        <v>3</v>
      </c>
      <c r="D329" s="22">
        <f>COUNTIFS(Data!$T:$T,D$328,Data!$H:$H,$B329)</f>
        <v>0</v>
      </c>
      <c r="E329" s="22">
        <f>COUNTIFS(Data!$T:$T,E$328,Data!$H:$H,$B329)</f>
        <v>0</v>
      </c>
      <c r="F329" s="22">
        <f>COUNTIFS(Data!$T:$T,F$328,Data!$H:$H,$B329)</f>
        <v>0</v>
      </c>
      <c r="G329" s="13">
        <f t="shared" ref="G329:G341" si="15">SUM(C329:F329)</f>
        <v>3</v>
      </c>
    </row>
    <row r="330" spans="1:8" ht="25" customHeight="1" x14ac:dyDescent="0.35">
      <c r="A330" s="16"/>
      <c r="B330" s="66" t="s">
        <v>136</v>
      </c>
      <c r="C330" s="22">
        <f>COUNTIFS(Data!$T:$T,C$328,Data!$H:$H,$B330)</f>
        <v>1</v>
      </c>
      <c r="D330" s="22">
        <f>COUNTIFS(Data!$T:$T,D$328,Data!$H:$H,$B330)</f>
        <v>0</v>
      </c>
      <c r="E330" s="22">
        <f>COUNTIFS(Data!$T:$T,E$328,Data!$H:$H,$B330)</f>
        <v>0</v>
      </c>
      <c r="F330" s="22">
        <f>COUNTIFS(Data!$T:$T,F$328,Data!$H:$H,$B330)</f>
        <v>0</v>
      </c>
      <c r="G330" s="13">
        <f t="shared" si="15"/>
        <v>1</v>
      </c>
    </row>
    <row r="331" spans="1:8" ht="25" customHeight="1" x14ac:dyDescent="0.35">
      <c r="A331" s="16"/>
      <c r="B331" s="66" t="s">
        <v>111</v>
      </c>
      <c r="C331" s="22">
        <f>COUNTIFS(Data!$T:$T,C$328,Data!$H:$H,$B331)</f>
        <v>30</v>
      </c>
      <c r="D331" s="22">
        <f>COUNTIFS(Data!$T:$T,D$328,Data!$H:$H,$B331)</f>
        <v>1</v>
      </c>
      <c r="E331" s="22">
        <f>COUNTIFS(Data!$T:$T,E$328,Data!$H:$H,$B331)</f>
        <v>0</v>
      </c>
      <c r="F331" s="22">
        <f>COUNTIFS(Data!$T:$T,F$328,Data!$H:$H,$B331)</f>
        <v>0</v>
      </c>
      <c r="G331" s="13">
        <f t="shared" si="15"/>
        <v>31</v>
      </c>
    </row>
    <row r="332" spans="1:8" ht="25" customHeight="1" x14ac:dyDescent="0.35">
      <c r="A332" s="16"/>
      <c r="B332" s="66" t="s">
        <v>102</v>
      </c>
      <c r="C332" s="22">
        <f>COUNTIFS(Data!$T:$T,C$328,Data!$H:$H,$B332)</f>
        <v>0</v>
      </c>
      <c r="D332" s="22">
        <f>COUNTIFS(Data!$T:$T,D$328,Data!$H:$H,$B332)</f>
        <v>0</v>
      </c>
      <c r="E332" s="22">
        <f>COUNTIFS(Data!$T:$T,E$328,Data!$H:$H,$B332)</f>
        <v>0</v>
      </c>
      <c r="F332" s="22">
        <f>COUNTIFS(Data!$T:$T,F$328,Data!$H:$H,$B332)</f>
        <v>0</v>
      </c>
      <c r="G332" s="13">
        <f t="shared" si="15"/>
        <v>0</v>
      </c>
    </row>
    <row r="333" spans="1:8" ht="25" customHeight="1" x14ac:dyDescent="0.35">
      <c r="A333" s="16"/>
      <c r="B333" s="66" t="s">
        <v>635</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6" t="s">
        <v>78</v>
      </c>
      <c r="C334" s="22">
        <f>COUNTIFS(Data!$T:$T,C$328,Data!$H:$H,$B334)</f>
        <v>2</v>
      </c>
      <c r="D334" s="22">
        <f>COUNTIFS(Data!$T:$T,D$328,Data!$H:$H,$B334)</f>
        <v>0</v>
      </c>
      <c r="E334" s="22">
        <f>COUNTIFS(Data!$T:$T,E$328,Data!$H:$H,$B334)</f>
        <v>0</v>
      </c>
      <c r="F334" s="22">
        <f>COUNTIFS(Data!$T:$T,F$328,Data!$H:$H,$B334)</f>
        <v>0</v>
      </c>
      <c r="G334" s="13">
        <f t="shared" si="15"/>
        <v>2</v>
      </c>
    </row>
    <row r="335" spans="1:8" ht="25" customHeight="1" x14ac:dyDescent="0.35">
      <c r="A335" s="16"/>
      <c r="B335" s="66" t="s">
        <v>636</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6" t="s">
        <v>132</v>
      </c>
      <c r="C336" s="22">
        <f>COUNTIFS(Data!$T:$T,C$328,Data!$H:$H,$B336)</f>
        <v>2</v>
      </c>
      <c r="D336" s="22">
        <f>COUNTIFS(Data!$T:$T,D$328,Data!$H:$H,$B336)</f>
        <v>0</v>
      </c>
      <c r="E336" s="22">
        <f>COUNTIFS(Data!$T:$T,E$328,Data!$H:$H,$B336)</f>
        <v>0</v>
      </c>
      <c r="F336" s="22">
        <f>COUNTIFS(Data!$T:$T,F$328,Data!$H:$H,$B336)</f>
        <v>0</v>
      </c>
      <c r="G336" s="13">
        <f t="shared" si="15"/>
        <v>2</v>
      </c>
    </row>
    <row r="337" spans="1:11" ht="25" customHeight="1" x14ac:dyDescent="0.35">
      <c r="A337" s="16"/>
      <c r="B337" s="66" t="s">
        <v>642</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6" t="s">
        <v>96</v>
      </c>
      <c r="C338" s="22">
        <f>COUNTIFS(Data!$T:$T,C$328,Data!$H:$H,$B338)</f>
        <v>0</v>
      </c>
      <c r="D338" s="22">
        <f>COUNTIFS(Data!$T:$T,D$328,Data!$H:$H,$B338)</f>
        <v>0</v>
      </c>
      <c r="E338" s="22">
        <f>COUNTIFS(Data!$T:$T,E$328,Data!$H:$H,$B338)</f>
        <v>0</v>
      </c>
      <c r="F338" s="22">
        <f>COUNTIFS(Data!$T:$T,F$328,Data!$H:$H,$B338)</f>
        <v>0</v>
      </c>
      <c r="G338" s="13">
        <f t="shared" si="15"/>
        <v>0</v>
      </c>
    </row>
    <row r="339" spans="1:11" ht="25" customHeight="1" x14ac:dyDescent="0.35">
      <c r="A339" s="16"/>
      <c r="B339" s="66" t="s">
        <v>633</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7" t="s">
        <v>147</v>
      </c>
      <c r="C340" s="22">
        <f>COUNTIFS(Data!$T:$T,C$328,Data!$H:$H,$B340)</f>
        <v>8</v>
      </c>
      <c r="D340" s="22">
        <f>COUNTIFS(Data!$T:$T,D$328,Data!$H:$H,$B340)</f>
        <v>0</v>
      </c>
      <c r="E340" s="22">
        <f>COUNTIFS(Data!$T:$T,E$328,Data!$H:$H,$B340)</f>
        <v>0</v>
      </c>
      <c r="F340" s="22">
        <f>COUNTIFS(Data!$T:$T,F$328,Data!$H:$H,$B340)</f>
        <v>0</v>
      </c>
      <c r="G340" s="31">
        <f t="shared" si="15"/>
        <v>8</v>
      </c>
    </row>
    <row r="341" spans="1:11" ht="25" customHeight="1" thickBot="1" x14ac:dyDescent="0.4">
      <c r="A341" s="16"/>
      <c r="B341" s="62" t="s">
        <v>643</v>
      </c>
      <c r="C341" s="61">
        <f>SUM(C329:C340)</f>
        <v>46</v>
      </c>
      <c r="D341" s="61">
        <f>SUM(D329:D340)</f>
        <v>1</v>
      </c>
      <c r="E341" s="61">
        <f>SUM(E329:E340)</f>
        <v>0</v>
      </c>
      <c r="F341" s="61">
        <f>SUM(F329:F340)</f>
        <v>0</v>
      </c>
      <c r="G341" s="32">
        <f t="shared" si="15"/>
        <v>47</v>
      </c>
    </row>
    <row r="342" spans="1:11" ht="40.5" customHeight="1" thickBot="1" x14ac:dyDescent="0.4">
      <c r="A342" s="16"/>
      <c r="B342" s="104" t="s">
        <v>644</v>
      </c>
      <c r="C342" s="105"/>
      <c r="D342" s="105"/>
      <c r="E342" s="105"/>
      <c r="F342" s="105"/>
      <c r="G342" s="106"/>
    </row>
    <row r="343" spans="1:11" ht="25" customHeight="1" thickBot="1" x14ac:dyDescent="0.4"/>
    <row r="344" spans="1:11" ht="25" customHeight="1" thickBot="1" x14ac:dyDescent="0.4">
      <c r="A344" s="15">
        <v>17</v>
      </c>
      <c r="B344" s="107" t="s">
        <v>674</v>
      </c>
      <c r="C344" s="108"/>
      <c r="D344" s="108"/>
      <c r="E344" s="108"/>
      <c r="F344" s="108"/>
      <c r="G344" s="108"/>
      <c r="H344" s="108"/>
      <c r="I344" s="108"/>
      <c r="J344" s="108"/>
      <c r="K344" s="113"/>
    </row>
    <row r="345" spans="1:11" ht="25" customHeight="1" thickBot="1" x14ac:dyDescent="0.4">
      <c r="A345" s="15" t="s">
        <v>18</v>
      </c>
      <c r="B345" s="110" t="s">
        <v>661</v>
      </c>
      <c r="C345" s="102"/>
      <c r="D345" s="102"/>
      <c r="E345" s="102"/>
      <c r="F345" s="102"/>
      <c r="G345" s="102"/>
      <c r="H345" s="102"/>
      <c r="I345" s="102"/>
      <c r="J345" s="102"/>
      <c r="K345" s="114"/>
    </row>
    <row r="346" spans="1:11" ht="34.5" customHeight="1" thickBot="1" x14ac:dyDescent="0.4">
      <c r="A346" s="16"/>
      <c r="B346" s="21"/>
      <c r="C346" s="12" t="s">
        <v>99</v>
      </c>
      <c r="D346" s="12" t="s">
        <v>95</v>
      </c>
      <c r="E346" s="12" t="s">
        <v>103</v>
      </c>
      <c r="F346" s="12" t="s">
        <v>130</v>
      </c>
      <c r="G346" s="12" t="s">
        <v>122</v>
      </c>
      <c r="H346" s="12" t="s">
        <v>70</v>
      </c>
      <c r="I346" s="12" t="s">
        <v>105</v>
      </c>
      <c r="J346" s="72" t="s">
        <v>82</v>
      </c>
      <c r="K346" s="27" t="s">
        <v>643</v>
      </c>
    </row>
    <row r="347" spans="1:11" ht="25" customHeight="1" x14ac:dyDescent="0.35">
      <c r="A347" s="16"/>
      <c r="B347" s="65" t="s">
        <v>62</v>
      </c>
      <c r="C347" s="22">
        <f>COUNTIFS(Data!$AA:$AA,C$346,Data!$H:$H,$B347)</f>
        <v>0</v>
      </c>
      <c r="D347" s="22">
        <f>COUNTIFS(Data!$AA:$AA,D$346,Data!$H:$H,$B347)</f>
        <v>1</v>
      </c>
      <c r="E347" s="22">
        <f>COUNTIFS(Data!$AA:$AA,E$346,Data!$H:$H,$B347)</f>
        <v>0</v>
      </c>
      <c r="F347" s="22">
        <f>COUNTIFS(Data!$AA:$AA,F$346,Data!$H:$H,$B347)</f>
        <v>1</v>
      </c>
      <c r="G347" s="22">
        <f>COUNTIFS(Data!$AA:$AA,G$346,Data!$H:$H,$B347)</f>
        <v>0</v>
      </c>
      <c r="H347" s="22">
        <f>COUNTIFS(Data!$AA:$AA,H$346,Data!$H:$H,$B347)</f>
        <v>0</v>
      </c>
      <c r="I347" s="22">
        <f>COUNTIFS(Data!$AA:$AA,I$346,Data!$H:$H,$B347)</f>
        <v>0</v>
      </c>
      <c r="J347" s="71">
        <f>COUNTIFS(Data!$AA:$AA,J$346,Data!$H:$H,$B347)</f>
        <v>1</v>
      </c>
      <c r="K347" s="13">
        <f t="shared" ref="K347:K359" si="16">SUM(C347:J347)</f>
        <v>3</v>
      </c>
    </row>
    <row r="348" spans="1:11" ht="25" customHeight="1" x14ac:dyDescent="0.35">
      <c r="A348" s="16"/>
      <c r="B348" s="66" t="s">
        <v>136</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0</v>
      </c>
      <c r="I348" s="22">
        <f>COUNTIFS(Data!$AA:$AA,I$346,Data!$H:$H,$B348)</f>
        <v>0</v>
      </c>
      <c r="J348" s="71">
        <f>COUNTIFS(Data!$AA:$AA,J$346,Data!$H:$H,$B348)</f>
        <v>1</v>
      </c>
      <c r="K348" s="13">
        <f t="shared" si="16"/>
        <v>1</v>
      </c>
    </row>
    <row r="349" spans="1:11" ht="25" customHeight="1" x14ac:dyDescent="0.35">
      <c r="A349" s="16"/>
      <c r="B349" s="66" t="s">
        <v>111</v>
      </c>
      <c r="C349" s="22">
        <f>COUNTIFS(Data!$AA:$AA,C$346,Data!$H:$H,$B349)</f>
        <v>6</v>
      </c>
      <c r="D349" s="22">
        <f>COUNTIFS(Data!$AA:$AA,D$346,Data!$H:$H,$B349)</f>
        <v>7</v>
      </c>
      <c r="E349" s="22">
        <f>COUNTIFS(Data!$AA:$AA,E$346,Data!$H:$H,$B349)</f>
        <v>0</v>
      </c>
      <c r="F349" s="22">
        <f>COUNTIFS(Data!$AA:$AA,F$346,Data!$H:$H,$B349)</f>
        <v>2</v>
      </c>
      <c r="G349" s="22">
        <f>COUNTIFS(Data!$AA:$AA,G$346,Data!$H:$H,$B349)</f>
        <v>2</v>
      </c>
      <c r="H349" s="22">
        <f>COUNTIFS(Data!$AA:$AA,H$346,Data!$H:$H,$B349)</f>
        <v>7</v>
      </c>
      <c r="I349" s="22">
        <f>COUNTIFS(Data!$AA:$AA,I$346,Data!$H:$H,$B349)</f>
        <v>0</v>
      </c>
      <c r="J349" s="71">
        <f>COUNTIFS(Data!$AA:$AA,J$346,Data!$H:$H,$B349)</f>
        <v>7</v>
      </c>
      <c r="K349" s="13">
        <f t="shared" si="16"/>
        <v>31</v>
      </c>
    </row>
    <row r="350" spans="1:11" ht="25" customHeight="1" x14ac:dyDescent="0.35">
      <c r="A350" s="16"/>
      <c r="B350" s="66" t="s">
        <v>102</v>
      </c>
      <c r="C350" s="22">
        <f>COUNTIFS(Data!$AA:$AA,C$346,Data!$H:$H,$B350)</f>
        <v>0</v>
      </c>
      <c r="D350" s="22">
        <f>COUNTIFS(Data!$AA:$AA,D$346,Data!$H:$H,$B350)</f>
        <v>0</v>
      </c>
      <c r="E350" s="22">
        <f>COUNTIFS(Data!$AA:$AA,E$346,Data!$H:$H,$B350)</f>
        <v>0</v>
      </c>
      <c r="F350" s="22">
        <f>COUNTIFS(Data!$AA:$AA,F$346,Data!$H:$H,$B350)</f>
        <v>0</v>
      </c>
      <c r="G350" s="22">
        <f>COUNTIFS(Data!$AA:$AA,G$346,Data!$H:$H,$B350)</f>
        <v>0</v>
      </c>
      <c r="H350" s="22">
        <f>COUNTIFS(Data!$AA:$AA,H$346,Data!$H:$H,$B350)</f>
        <v>0</v>
      </c>
      <c r="I350" s="22">
        <f>COUNTIFS(Data!$AA:$AA,I$346,Data!$H:$H,$B350)</f>
        <v>0</v>
      </c>
      <c r="J350" s="71">
        <f>COUNTIFS(Data!$AA:$AA,J$346,Data!$H:$H,$B350)</f>
        <v>0</v>
      </c>
      <c r="K350" s="13">
        <f t="shared" si="16"/>
        <v>0</v>
      </c>
    </row>
    <row r="351" spans="1:11" ht="25" customHeight="1" x14ac:dyDescent="0.35">
      <c r="A351" s="16"/>
      <c r="B351" s="66" t="s">
        <v>635</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1">
        <f>COUNTIFS(Data!$AA:$AA,J$346,Data!$H:$H,$B351)</f>
        <v>0</v>
      </c>
      <c r="K351" s="13">
        <f t="shared" si="16"/>
        <v>0</v>
      </c>
    </row>
    <row r="352" spans="1:11" ht="25" customHeight="1" x14ac:dyDescent="0.35">
      <c r="A352" s="16"/>
      <c r="B352" s="66" t="s">
        <v>78</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2</v>
      </c>
      <c r="I352" s="22">
        <f>COUNTIFS(Data!$AA:$AA,I$346,Data!$H:$H,$B352)</f>
        <v>0</v>
      </c>
      <c r="J352" s="71">
        <f>COUNTIFS(Data!$AA:$AA,J$346,Data!$H:$H,$B352)</f>
        <v>0</v>
      </c>
      <c r="K352" s="13">
        <f t="shared" si="16"/>
        <v>2</v>
      </c>
    </row>
    <row r="353" spans="1:11" ht="25" customHeight="1" x14ac:dyDescent="0.35">
      <c r="A353" s="16"/>
      <c r="B353" s="66" t="s">
        <v>636</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1">
        <f>COUNTIFS(Data!$AA:$AA,J$346,Data!$H:$H,$B353)</f>
        <v>0</v>
      </c>
      <c r="K353" s="13">
        <f t="shared" si="16"/>
        <v>0</v>
      </c>
    </row>
    <row r="354" spans="1:11" ht="25" customHeight="1" x14ac:dyDescent="0.35">
      <c r="A354" s="16"/>
      <c r="B354" s="66" t="s">
        <v>132</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0</v>
      </c>
      <c r="J354" s="71">
        <f>COUNTIFS(Data!$AA:$AA,J$346,Data!$H:$H,$B354)</f>
        <v>2</v>
      </c>
      <c r="K354" s="13">
        <f t="shared" si="16"/>
        <v>2</v>
      </c>
    </row>
    <row r="355" spans="1:11" ht="25" customHeight="1" x14ac:dyDescent="0.35">
      <c r="A355" s="16"/>
      <c r="B355" s="66" t="s">
        <v>642</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1">
        <f>COUNTIFS(Data!$AA:$AA,J$346,Data!$H:$H,$B355)</f>
        <v>0</v>
      </c>
      <c r="K355" s="13">
        <f t="shared" si="16"/>
        <v>0</v>
      </c>
    </row>
    <row r="356" spans="1:11" ht="25" customHeight="1" x14ac:dyDescent="0.35">
      <c r="A356" s="16"/>
      <c r="B356" s="66" t="s">
        <v>96</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0</v>
      </c>
      <c r="K356" s="13">
        <f t="shared" si="16"/>
        <v>0</v>
      </c>
    </row>
    <row r="357" spans="1:11" ht="25" customHeight="1" x14ac:dyDescent="0.35">
      <c r="A357" s="16"/>
      <c r="B357" s="66" t="s">
        <v>633</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0</v>
      </c>
      <c r="K357" s="13">
        <f t="shared" si="16"/>
        <v>0</v>
      </c>
    </row>
    <row r="358" spans="1:11" ht="25" customHeight="1" thickBot="1" x14ac:dyDescent="0.4">
      <c r="A358" s="16"/>
      <c r="B358" s="69" t="s">
        <v>147</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8</v>
      </c>
      <c r="K358" s="31">
        <f t="shared" si="16"/>
        <v>8</v>
      </c>
    </row>
    <row r="359" spans="1:11" ht="25" customHeight="1" thickBot="1" x14ac:dyDescent="0.4">
      <c r="A359" s="16"/>
      <c r="B359" s="75" t="s">
        <v>643</v>
      </c>
      <c r="C359" s="61">
        <f t="shared" ref="C359:J359" si="17">SUM(C347:C358)</f>
        <v>6</v>
      </c>
      <c r="D359" s="61">
        <f t="shared" si="17"/>
        <v>8</v>
      </c>
      <c r="E359" s="61">
        <f t="shared" si="17"/>
        <v>0</v>
      </c>
      <c r="F359" s="61">
        <f t="shared" si="17"/>
        <v>3</v>
      </c>
      <c r="G359" s="61">
        <f t="shared" si="17"/>
        <v>2</v>
      </c>
      <c r="H359" s="61">
        <f t="shared" si="17"/>
        <v>9</v>
      </c>
      <c r="I359" s="61">
        <f t="shared" si="17"/>
        <v>0</v>
      </c>
      <c r="J359" s="73">
        <f t="shared" si="17"/>
        <v>19</v>
      </c>
      <c r="K359" s="76">
        <f t="shared" si="16"/>
        <v>47</v>
      </c>
    </row>
    <row r="360" spans="1:11" ht="25" customHeight="1" thickBot="1" x14ac:dyDescent="0.4">
      <c r="A360" s="16"/>
      <c r="B360" s="104" t="s">
        <v>644</v>
      </c>
      <c r="C360" s="105"/>
      <c r="D360" s="105"/>
      <c r="E360" s="105"/>
      <c r="F360" s="105"/>
      <c r="G360" s="105"/>
      <c r="H360" s="105"/>
      <c r="I360" s="105"/>
      <c r="J360" s="105"/>
      <c r="K360" s="115"/>
    </row>
    <row r="361" spans="1:11" ht="25" customHeight="1" thickBot="1" x14ac:dyDescent="0.4"/>
    <row r="362" spans="1:11" ht="25" customHeight="1" thickBot="1" x14ac:dyDescent="0.4">
      <c r="A362" s="15">
        <v>18</v>
      </c>
      <c r="B362" s="107" t="s">
        <v>674</v>
      </c>
      <c r="C362" s="108"/>
      <c r="D362" s="108"/>
      <c r="E362" s="108"/>
      <c r="F362" s="108"/>
      <c r="G362" s="109"/>
    </row>
    <row r="363" spans="1:11" ht="25" customHeight="1" thickBot="1" x14ac:dyDescent="0.4">
      <c r="A363" s="15" t="s">
        <v>18</v>
      </c>
      <c r="B363" s="101" t="s">
        <v>662</v>
      </c>
      <c r="C363" s="112"/>
      <c r="D363" s="112"/>
      <c r="E363" s="112"/>
      <c r="F363" s="112"/>
      <c r="G363" s="103"/>
    </row>
    <row r="364" spans="1:11" ht="33" customHeight="1" thickBot="1" x14ac:dyDescent="0.4">
      <c r="A364" s="16"/>
      <c r="B364" s="21"/>
      <c r="C364" s="33" t="s">
        <v>83</v>
      </c>
      <c r="D364" s="34" t="s">
        <v>106</v>
      </c>
      <c r="E364" s="34" t="s">
        <v>187</v>
      </c>
      <c r="F364" s="32" t="s">
        <v>71</v>
      </c>
      <c r="G364" s="79" t="s">
        <v>643</v>
      </c>
    </row>
    <row r="365" spans="1:11" ht="25" customHeight="1" x14ac:dyDescent="0.35">
      <c r="A365" s="16"/>
      <c r="B365" s="80" t="s">
        <v>62</v>
      </c>
      <c r="C365" s="22">
        <f>COUNTIFS(Data!$AE:$AE,C$364,Data!$H:$H,$B365)</f>
        <v>1</v>
      </c>
      <c r="D365" s="22">
        <f>COUNTIFS(Data!$AE:$AE,D$364,Data!$H:$H,$B365)</f>
        <v>0</v>
      </c>
      <c r="E365" s="22">
        <f>COUNTIFS(Data!$AE:$AE,E$364,Data!$H:$H,$B365)</f>
        <v>0</v>
      </c>
      <c r="F365" s="22">
        <f>COUNTIFS(Data!$AE:$AE,F$364,Data!$H:$H,$B365)</f>
        <v>2</v>
      </c>
      <c r="G365" s="13">
        <f t="shared" ref="G365:G377" si="18">SUM(C365:F365)</f>
        <v>3</v>
      </c>
    </row>
    <row r="366" spans="1:11" ht="25" customHeight="1" x14ac:dyDescent="0.35">
      <c r="A366" s="16"/>
      <c r="B366" s="66" t="s">
        <v>136</v>
      </c>
      <c r="C366" s="22">
        <f>COUNTIFS(Data!$AE:$AE,C$364,Data!$H:$H,$B366)</f>
        <v>0</v>
      </c>
      <c r="D366" s="22">
        <f>COUNTIFS(Data!$AE:$AE,D$364,Data!$H:$H,$B366)</f>
        <v>0</v>
      </c>
      <c r="E366" s="22">
        <f>COUNTIFS(Data!$AE:$AE,E$364,Data!$H:$H,$B366)</f>
        <v>0</v>
      </c>
      <c r="F366" s="22">
        <f>COUNTIFS(Data!$AE:$AE,F$364,Data!$H:$H,$B366)</f>
        <v>1</v>
      </c>
      <c r="G366" s="13">
        <f t="shared" si="18"/>
        <v>1</v>
      </c>
    </row>
    <row r="367" spans="1:11" ht="25" customHeight="1" x14ac:dyDescent="0.35">
      <c r="A367" s="16"/>
      <c r="B367" s="66" t="s">
        <v>111</v>
      </c>
      <c r="C367" s="22">
        <f>COUNTIFS(Data!$AE:$AE,C$364,Data!$H:$H,$B367)</f>
        <v>12</v>
      </c>
      <c r="D367" s="22">
        <f>COUNTIFS(Data!$AE:$AE,D$364,Data!$H:$H,$B367)</f>
        <v>2</v>
      </c>
      <c r="E367" s="22">
        <f>COUNTIFS(Data!$AE:$AE,E$364,Data!$H:$H,$B367)</f>
        <v>9</v>
      </c>
      <c r="F367" s="22">
        <f>COUNTIFS(Data!$AE:$AE,F$364,Data!$H:$H,$B367)</f>
        <v>8</v>
      </c>
      <c r="G367" s="13">
        <f t="shared" si="18"/>
        <v>31</v>
      </c>
    </row>
    <row r="368" spans="1:11" ht="25" customHeight="1" x14ac:dyDescent="0.35">
      <c r="A368" s="16"/>
      <c r="B368" s="66" t="s">
        <v>102</v>
      </c>
      <c r="C368" s="22">
        <f>COUNTIFS(Data!$AE:$AE,C$364,Data!$H:$H,$B368)</f>
        <v>0</v>
      </c>
      <c r="D368" s="22">
        <f>COUNTIFS(Data!$AE:$AE,D$364,Data!$H:$H,$B368)</f>
        <v>0</v>
      </c>
      <c r="E368" s="22">
        <f>COUNTIFS(Data!$AE:$AE,E$364,Data!$H:$H,$B368)</f>
        <v>0</v>
      </c>
      <c r="F368" s="22">
        <f>COUNTIFS(Data!$AE:$AE,F$364,Data!$H:$H,$B368)</f>
        <v>0</v>
      </c>
      <c r="G368" s="13">
        <f t="shared" si="18"/>
        <v>0</v>
      </c>
    </row>
    <row r="369" spans="1:7" ht="25" customHeight="1" x14ac:dyDescent="0.35">
      <c r="A369" s="16"/>
      <c r="B369" s="66" t="s">
        <v>635</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6" t="s">
        <v>78</v>
      </c>
      <c r="C370" s="22">
        <f>COUNTIFS(Data!$AE:$AE,C$364,Data!$H:$H,$B370)</f>
        <v>0</v>
      </c>
      <c r="D370" s="22">
        <f>COUNTIFS(Data!$AE:$AE,D$364,Data!$H:$H,$B370)</f>
        <v>1</v>
      </c>
      <c r="E370" s="22">
        <f>COUNTIFS(Data!$AE:$AE,E$364,Data!$H:$H,$B370)</f>
        <v>1</v>
      </c>
      <c r="F370" s="22">
        <f>COUNTIFS(Data!$AE:$AE,F$364,Data!$H:$H,$B370)</f>
        <v>0</v>
      </c>
      <c r="G370" s="13">
        <f t="shared" si="18"/>
        <v>2</v>
      </c>
    </row>
    <row r="371" spans="1:7" ht="25" customHeight="1" x14ac:dyDescent="0.35">
      <c r="A371" s="16"/>
      <c r="B371" s="66" t="s">
        <v>636</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6" t="s">
        <v>132</v>
      </c>
      <c r="C372" s="22">
        <f>COUNTIFS(Data!$AE:$AE,C$364,Data!$H:$H,$B372)</f>
        <v>1</v>
      </c>
      <c r="D372" s="22">
        <f>COUNTIFS(Data!$AE:$AE,D$364,Data!$H:$H,$B372)</f>
        <v>0</v>
      </c>
      <c r="E372" s="22">
        <f>COUNTIFS(Data!$AE:$AE,E$364,Data!$H:$H,$B372)</f>
        <v>0</v>
      </c>
      <c r="F372" s="22">
        <f>COUNTIFS(Data!$AE:$AE,F$364,Data!$H:$H,$B372)</f>
        <v>1</v>
      </c>
      <c r="G372" s="13">
        <f t="shared" si="18"/>
        <v>2</v>
      </c>
    </row>
    <row r="373" spans="1:7" ht="25" customHeight="1" x14ac:dyDescent="0.35">
      <c r="A373" s="16"/>
      <c r="B373" s="66" t="s">
        <v>642</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6" t="s">
        <v>96</v>
      </c>
      <c r="C374" s="22">
        <f>COUNTIFS(Data!$AE:$AE,C$364,Data!$H:$H,$B374)</f>
        <v>0</v>
      </c>
      <c r="D374" s="22">
        <f>COUNTIFS(Data!$AE:$AE,D$364,Data!$H:$H,$B374)</f>
        <v>0</v>
      </c>
      <c r="E374" s="22">
        <f>COUNTIFS(Data!$AE:$AE,E$364,Data!$H:$H,$B374)</f>
        <v>0</v>
      </c>
      <c r="F374" s="22">
        <f>COUNTIFS(Data!$AE:$AE,F$364,Data!$H:$H,$B374)</f>
        <v>0</v>
      </c>
      <c r="G374" s="13">
        <f t="shared" si="18"/>
        <v>0</v>
      </c>
    </row>
    <row r="375" spans="1:7" ht="25" customHeight="1" x14ac:dyDescent="0.35">
      <c r="A375" s="16"/>
      <c r="B375" s="66" t="s">
        <v>633</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7" t="s">
        <v>147</v>
      </c>
      <c r="C376" s="22">
        <f>COUNTIFS(Data!$AE:$AE,C$364,Data!$H:$H,$B376)</f>
        <v>4</v>
      </c>
      <c r="D376" s="22">
        <f>COUNTIFS(Data!$AE:$AE,D$364,Data!$H:$H,$B376)</f>
        <v>0</v>
      </c>
      <c r="E376" s="22">
        <f>COUNTIFS(Data!$AE:$AE,E$364,Data!$H:$H,$B376)</f>
        <v>2</v>
      </c>
      <c r="F376" s="22">
        <f>COUNTIFS(Data!$AE:$AE,F$364,Data!$H:$H,$B376)</f>
        <v>2</v>
      </c>
      <c r="G376" s="31">
        <f t="shared" si="18"/>
        <v>8</v>
      </c>
    </row>
    <row r="377" spans="1:7" ht="25" customHeight="1" thickBot="1" x14ac:dyDescent="0.4">
      <c r="A377" s="16"/>
      <c r="B377" s="62" t="s">
        <v>643</v>
      </c>
      <c r="C377" s="61">
        <f t="shared" ref="C377:F377" si="19">SUM(C365:C376)</f>
        <v>18</v>
      </c>
      <c r="D377" s="61">
        <f t="shared" si="19"/>
        <v>3</v>
      </c>
      <c r="E377" s="61">
        <f t="shared" si="19"/>
        <v>12</v>
      </c>
      <c r="F377" s="61">
        <f t="shared" si="19"/>
        <v>14</v>
      </c>
      <c r="G377" s="32">
        <f t="shared" si="18"/>
        <v>47</v>
      </c>
    </row>
    <row r="378" spans="1:7" ht="47.25" customHeight="1" thickBot="1" x14ac:dyDescent="0.4">
      <c r="A378" s="16"/>
      <c r="B378" s="104" t="s">
        <v>644</v>
      </c>
      <c r="C378" s="105"/>
      <c r="D378" s="105"/>
      <c r="E378" s="105"/>
      <c r="F378" s="105"/>
      <c r="G378" s="106"/>
    </row>
    <row r="379" spans="1:7" ht="25" customHeight="1" thickBot="1" x14ac:dyDescent="0.4"/>
    <row r="380" spans="1:7" ht="25" customHeight="1" thickBot="1" x14ac:dyDescent="0.4">
      <c r="A380" s="15">
        <v>19</v>
      </c>
      <c r="B380" s="111" t="s">
        <v>674</v>
      </c>
      <c r="C380" s="111"/>
      <c r="D380" s="111"/>
      <c r="E380" s="111"/>
      <c r="F380" s="111"/>
    </row>
    <row r="381" spans="1:7" ht="25" customHeight="1" thickBot="1" x14ac:dyDescent="0.4">
      <c r="A381" s="15" t="s">
        <v>24</v>
      </c>
      <c r="B381" s="95" t="s">
        <v>663</v>
      </c>
      <c r="C381" s="96"/>
      <c r="D381" s="96"/>
      <c r="E381" s="96"/>
      <c r="F381" s="97"/>
    </row>
    <row r="382" spans="1:7" ht="33.75" customHeight="1" x14ac:dyDescent="0.35">
      <c r="A382" s="16"/>
      <c r="B382" s="21"/>
      <c r="C382" s="19" t="s">
        <v>65</v>
      </c>
      <c r="D382" s="18" t="s">
        <v>79</v>
      </c>
      <c r="E382" s="40" t="s">
        <v>504</v>
      </c>
      <c r="F382" s="27" t="s">
        <v>643</v>
      </c>
    </row>
    <row r="383" spans="1:7" ht="25" customHeight="1" x14ac:dyDescent="0.35">
      <c r="A383" s="16"/>
      <c r="B383" s="12" t="s">
        <v>66</v>
      </c>
      <c r="C383" s="20">
        <f>COUNTIFS(Data!$N:$N,C$382,Data!$P:$P,$B383)</f>
        <v>4</v>
      </c>
      <c r="D383" s="8">
        <f>COUNTIFS(Data!$N:$N,D$382,Data!$P:$P,$B383)</f>
        <v>5</v>
      </c>
      <c r="E383" s="26">
        <f>COUNTIFS(Data!$N:$N,E$382,Data!$P:$P,$B383)</f>
        <v>0</v>
      </c>
      <c r="F383" s="13">
        <f t="shared" ref="F383:F388" si="20">SUM(C383:E383)</f>
        <v>9</v>
      </c>
    </row>
    <row r="384" spans="1:7" ht="25" customHeight="1" x14ac:dyDescent="0.35">
      <c r="A384" s="16"/>
      <c r="B384" s="12" t="s">
        <v>88</v>
      </c>
      <c r="C384" s="20">
        <f>COUNTIFS(Data!$N:$N,C$382,Data!$P:$P,$B384)</f>
        <v>0</v>
      </c>
      <c r="D384" s="8">
        <f>COUNTIFS(Data!$N:$N,D$382,Data!$P:$P,$B384)</f>
        <v>6</v>
      </c>
      <c r="E384" s="26">
        <f>COUNTIFS(Data!$N:$N,E$382,Data!$P:$P,$B384)</f>
        <v>0</v>
      </c>
      <c r="F384" s="13">
        <f t="shared" si="20"/>
        <v>6</v>
      </c>
    </row>
    <row r="385" spans="1:6" ht="25" customHeight="1" x14ac:dyDescent="0.35">
      <c r="A385" s="16"/>
      <c r="B385" s="12" t="s">
        <v>121</v>
      </c>
      <c r="C385" s="20">
        <f>COUNTIFS(Data!$N:$N,C$382,Data!$P:$P,$B385)</f>
        <v>0</v>
      </c>
      <c r="D385" s="8">
        <f>COUNTIFS(Data!$N:$N,D$382,Data!$P:$P,$B385)</f>
        <v>2</v>
      </c>
      <c r="E385" s="26">
        <f>COUNTIFS(Data!$N:$N,E$382,Data!$P:$P,$B385)</f>
        <v>1</v>
      </c>
      <c r="F385" s="13">
        <f t="shared" si="20"/>
        <v>3</v>
      </c>
    </row>
    <row r="386" spans="1:6" ht="25" customHeight="1" x14ac:dyDescent="0.35">
      <c r="A386" s="16"/>
      <c r="B386" s="12" t="s">
        <v>634</v>
      </c>
      <c r="C386" s="20">
        <f>COUNTIFS(Data!$N:$N,C$382,Data!$P:$P,$B386)</f>
        <v>0</v>
      </c>
      <c r="D386" s="8">
        <f>COUNTIFS(Data!$N:$N,D$382,Data!$P:$P,$B386)</f>
        <v>0</v>
      </c>
      <c r="E386" s="26">
        <f>COUNTIFS(Data!$N:$N,E$382,Data!$P:$P,$B386)</f>
        <v>0</v>
      </c>
      <c r="F386" s="13">
        <f t="shared" si="20"/>
        <v>0</v>
      </c>
    </row>
    <row r="387" spans="1:6" ht="25" customHeight="1" thickBot="1" x14ac:dyDescent="0.4">
      <c r="A387" s="16"/>
      <c r="B387" s="28" t="s">
        <v>80</v>
      </c>
      <c r="C387" s="29">
        <f>COUNTIFS(Data!$N:$N,C$382,Data!$P:$P,$B387)</f>
        <v>2</v>
      </c>
      <c r="D387" s="9">
        <f>COUNTIFS(Data!$N:$N,D$382,Data!$P:$P,$B387)</f>
        <v>24</v>
      </c>
      <c r="E387" s="30">
        <f>COUNTIFS(Data!$N:$N,E$382,Data!$P:$P,$B387)</f>
        <v>3</v>
      </c>
      <c r="F387" s="31">
        <f t="shared" si="20"/>
        <v>29</v>
      </c>
    </row>
    <row r="388" spans="1:6" ht="25" customHeight="1" thickBot="1" x14ac:dyDescent="0.4">
      <c r="A388" s="16"/>
      <c r="B388" s="62" t="s">
        <v>643</v>
      </c>
      <c r="C388" s="61">
        <f>SUM(C383:C387)</f>
        <v>6</v>
      </c>
      <c r="D388" s="61">
        <f>SUM(D383:D387)</f>
        <v>37</v>
      </c>
      <c r="E388" s="61">
        <f>SUM(E383:E387)</f>
        <v>4</v>
      </c>
      <c r="F388" s="32">
        <f t="shared" si="20"/>
        <v>47</v>
      </c>
    </row>
    <row r="389" spans="1:6" ht="38.25" customHeight="1" thickBot="1" x14ac:dyDescent="0.4">
      <c r="A389" s="16"/>
      <c r="B389" s="98" t="s">
        <v>644</v>
      </c>
      <c r="C389" s="99"/>
      <c r="D389" s="99"/>
      <c r="E389" s="99"/>
      <c r="F389" s="100"/>
    </row>
    <row r="390" spans="1:6" ht="25" customHeight="1" thickBot="1" x14ac:dyDescent="0.4"/>
    <row r="391" spans="1:6" ht="25" customHeight="1" thickBot="1" x14ac:dyDescent="0.4">
      <c r="A391" s="15">
        <v>20</v>
      </c>
      <c r="B391" s="92" t="s">
        <v>674</v>
      </c>
      <c r="C391" s="93"/>
      <c r="D391" s="93"/>
      <c r="E391" s="93"/>
      <c r="F391" s="94"/>
    </row>
    <row r="392" spans="1:6" ht="25" customHeight="1" thickBot="1" x14ac:dyDescent="0.4">
      <c r="A392" s="15" t="s">
        <v>24</v>
      </c>
      <c r="B392" s="95" t="s">
        <v>664</v>
      </c>
      <c r="C392" s="96"/>
      <c r="D392" s="96"/>
      <c r="E392" s="96"/>
      <c r="F392" s="97"/>
    </row>
    <row r="393" spans="1:6" ht="30" customHeight="1" thickBot="1" x14ac:dyDescent="0.4">
      <c r="A393" s="16"/>
      <c r="B393" s="36"/>
      <c r="C393" s="10" t="s">
        <v>65</v>
      </c>
      <c r="D393" s="11" t="s">
        <v>79</v>
      </c>
      <c r="E393" s="37" t="s">
        <v>504</v>
      </c>
      <c r="F393" s="27" t="s">
        <v>643</v>
      </c>
    </row>
    <row r="394" spans="1:6" ht="25" customHeight="1" x14ac:dyDescent="0.35">
      <c r="A394" s="16"/>
      <c r="B394" s="12" t="s">
        <v>67</v>
      </c>
      <c r="C394" s="22">
        <f>COUNTIFS(Data!$N:$N,C$393,Data!$T:$T,$B394)</f>
        <v>6</v>
      </c>
      <c r="D394" s="23">
        <f>COUNTIFS(Data!$N:$N,D$393,Data!$T:$T,$B394)</f>
        <v>36</v>
      </c>
      <c r="E394" s="25">
        <f>COUNTIFS(Data!$N:$N,E$393,Data!$T:$T,$B394)</f>
        <v>4</v>
      </c>
      <c r="F394" s="13">
        <f>SUM(C394:E394)</f>
        <v>46</v>
      </c>
    </row>
    <row r="395" spans="1:6" ht="25" customHeight="1" x14ac:dyDescent="0.35">
      <c r="A395" s="16"/>
      <c r="B395" s="12" t="s">
        <v>123</v>
      </c>
      <c r="C395" s="20">
        <f>COUNTIFS(Data!$N:$N,C$393,Data!$T:$T,$B395)</f>
        <v>0</v>
      </c>
      <c r="D395" s="8">
        <f>COUNTIFS(Data!$N:$N,D$393,Data!$T:$T,$B395)</f>
        <v>1</v>
      </c>
      <c r="E395" s="26">
        <f>COUNTIFS(Data!$N:$N,E$393,Data!$T:$T,$B395)</f>
        <v>0</v>
      </c>
      <c r="F395" s="13">
        <f>SUM(C395:E395)</f>
        <v>1</v>
      </c>
    </row>
    <row r="396" spans="1:6" ht="25" customHeight="1" x14ac:dyDescent="0.35">
      <c r="A396" s="16"/>
      <c r="B396" s="12" t="s">
        <v>135</v>
      </c>
      <c r="C396" s="20">
        <f>COUNTIFS(Data!$N:$N,C$393,Data!$T:$T,$B396)</f>
        <v>0</v>
      </c>
      <c r="D396" s="8">
        <f>COUNTIFS(Data!$N:$N,D$393,Data!$T:$T,$B396)</f>
        <v>0</v>
      </c>
      <c r="E396" s="26">
        <f>COUNTIFS(Data!$N:$N,E$393,Data!$T:$T,$B396)</f>
        <v>0</v>
      </c>
      <c r="F396" s="13">
        <f>SUM(C396:E396)</f>
        <v>0</v>
      </c>
    </row>
    <row r="397" spans="1:6" ht="25" customHeight="1" thickBot="1" x14ac:dyDescent="0.4">
      <c r="A397" s="16"/>
      <c r="B397" s="28" t="s">
        <v>641</v>
      </c>
      <c r="C397" s="29">
        <f>COUNTIFS(Data!$N:$N,C$393,Data!$T:$T,$B397)</f>
        <v>0</v>
      </c>
      <c r="D397" s="9">
        <f>COUNTIFS(Data!$N:$N,D$393,Data!$T:$T,$B397)</f>
        <v>0</v>
      </c>
      <c r="E397" s="30">
        <f>COUNTIFS(Data!$N:$N,E$393,Data!$T:$T,$B397)</f>
        <v>0</v>
      </c>
      <c r="F397" s="31">
        <f>SUM(C397:E397)</f>
        <v>0</v>
      </c>
    </row>
    <row r="398" spans="1:6" ht="25" customHeight="1" thickBot="1" x14ac:dyDescent="0.4">
      <c r="A398" s="16"/>
      <c r="B398" s="62" t="s">
        <v>643</v>
      </c>
      <c r="C398" s="61">
        <f>SUM(C394:C397)</f>
        <v>6</v>
      </c>
      <c r="D398" s="61">
        <f>SUM(D394:D397)</f>
        <v>37</v>
      </c>
      <c r="E398" s="61">
        <f>SUM(E394:E397)</f>
        <v>4</v>
      </c>
      <c r="F398" s="32">
        <f>SUM(C398:E398)</f>
        <v>47</v>
      </c>
    </row>
    <row r="399" spans="1:6" ht="36.75" customHeight="1" thickBot="1" x14ac:dyDescent="0.4">
      <c r="A399" s="16"/>
      <c r="B399" s="98" t="s">
        <v>644</v>
      </c>
      <c r="C399" s="99"/>
      <c r="D399" s="99"/>
      <c r="E399" s="99"/>
      <c r="F399" s="100"/>
    </row>
    <row r="400" spans="1:6" ht="25" customHeight="1" thickBot="1" x14ac:dyDescent="0.4"/>
    <row r="401" spans="1:6" ht="25" customHeight="1" thickBot="1" x14ac:dyDescent="0.4">
      <c r="A401" s="15">
        <v>21</v>
      </c>
      <c r="B401" s="92" t="s">
        <v>674</v>
      </c>
      <c r="C401" s="93"/>
      <c r="D401" s="93"/>
      <c r="E401" s="93"/>
      <c r="F401" s="94"/>
    </row>
    <row r="402" spans="1:6" ht="25" customHeight="1" thickBot="1" x14ac:dyDescent="0.4">
      <c r="A402" s="15" t="s">
        <v>24</v>
      </c>
      <c r="B402" s="95" t="s">
        <v>665</v>
      </c>
      <c r="C402" s="96"/>
      <c r="D402" s="96"/>
      <c r="E402" s="96"/>
      <c r="F402" s="97"/>
    </row>
    <row r="403" spans="1:6" ht="39" customHeight="1" thickBot="1" x14ac:dyDescent="0.4">
      <c r="A403" s="16"/>
      <c r="B403" s="21"/>
      <c r="C403" s="10" t="s">
        <v>65</v>
      </c>
      <c r="D403" s="11" t="s">
        <v>79</v>
      </c>
      <c r="E403" s="37" t="s">
        <v>504</v>
      </c>
      <c r="F403" s="27" t="s">
        <v>643</v>
      </c>
    </row>
    <row r="404" spans="1:6" ht="25" customHeight="1" x14ac:dyDescent="0.35">
      <c r="A404" s="16"/>
      <c r="B404" s="12" t="s">
        <v>99</v>
      </c>
      <c r="C404" s="22">
        <f>COUNTIFS(Data!$N:$N,C$403,Data!$AA:$AA,$B404)</f>
        <v>0</v>
      </c>
      <c r="D404" s="23">
        <f>COUNTIFS(Data!$N:$N,D$403,Data!$AA:$AA,$B404)</f>
        <v>5</v>
      </c>
      <c r="E404" s="25">
        <f>COUNTIFS(Data!$N:$N,E$403,Data!$AA:$AA,$B404)</f>
        <v>1</v>
      </c>
      <c r="F404" s="13">
        <f t="shared" ref="F404:F412" si="21">SUM(C404:E404)</f>
        <v>6</v>
      </c>
    </row>
    <row r="405" spans="1:6" ht="25" customHeight="1" x14ac:dyDescent="0.35">
      <c r="A405" s="16"/>
      <c r="B405" s="12" t="s">
        <v>95</v>
      </c>
      <c r="C405" s="20">
        <f>COUNTIFS(Data!$N:$N,C$403,Data!$AA:$AA,$B405)</f>
        <v>1</v>
      </c>
      <c r="D405" s="8">
        <f>COUNTIFS(Data!$N:$N,D$403,Data!$AA:$AA,$B405)</f>
        <v>7</v>
      </c>
      <c r="E405" s="26">
        <f>COUNTIFS(Data!$N:$N,E$403,Data!$AA:$AA,$B405)</f>
        <v>0</v>
      </c>
      <c r="F405" s="13">
        <f t="shared" si="21"/>
        <v>8</v>
      </c>
    </row>
    <row r="406" spans="1:6" ht="25" customHeight="1" x14ac:dyDescent="0.35">
      <c r="A406" s="16"/>
      <c r="B406" s="12" t="s">
        <v>103</v>
      </c>
      <c r="C406" s="20">
        <f>COUNTIFS(Data!$N:$N,C$403,Data!$AA:$AA,$B406)</f>
        <v>0</v>
      </c>
      <c r="D406" s="8">
        <f>COUNTIFS(Data!$N:$N,D$403,Data!$AA:$AA,$B406)</f>
        <v>0</v>
      </c>
      <c r="E406" s="26">
        <f>COUNTIFS(Data!$N:$N,E$403,Data!$AA:$AA,$B406)</f>
        <v>0</v>
      </c>
      <c r="F406" s="13">
        <f t="shared" si="21"/>
        <v>0</v>
      </c>
    </row>
    <row r="407" spans="1:6" ht="25" customHeight="1" x14ac:dyDescent="0.35">
      <c r="A407" s="16"/>
      <c r="B407" s="12" t="s">
        <v>130</v>
      </c>
      <c r="C407" s="20">
        <f>COUNTIFS(Data!$N:$N,C$403,Data!$AA:$AA,$B407)</f>
        <v>1</v>
      </c>
      <c r="D407" s="8">
        <f>COUNTIFS(Data!$N:$N,D$403,Data!$AA:$AA,$B407)</f>
        <v>2</v>
      </c>
      <c r="E407" s="26">
        <f>COUNTIFS(Data!$N:$N,E$403,Data!$AA:$AA,$B407)</f>
        <v>0</v>
      </c>
      <c r="F407" s="13">
        <f t="shared" si="21"/>
        <v>3</v>
      </c>
    </row>
    <row r="408" spans="1:6" ht="25" customHeight="1" x14ac:dyDescent="0.35">
      <c r="A408" s="16"/>
      <c r="B408" s="12" t="s">
        <v>122</v>
      </c>
      <c r="C408" s="20">
        <f>COUNTIFS(Data!$N:$N,C$403,Data!$AA:$AA,$B408)</f>
        <v>0</v>
      </c>
      <c r="D408" s="8">
        <f>COUNTIFS(Data!$N:$N,D$403,Data!$AA:$AA,$B408)</f>
        <v>2</v>
      </c>
      <c r="E408" s="26">
        <f>COUNTIFS(Data!$N:$N,E$403,Data!$AA:$AA,$B408)</f>
        <v>0</v>
      </c>
      <c r="F408" s="13">
        <f t="shared" si="21"/>
        <v>2</v>
      </c>
    </row>
    <row r="409" spans="1:6" ht="25" customHeight="1" x14ac:dyDescent="0.35">
      <c r="A409" s="16"/>
      <c r="B409" s="12" t="s">
        <v>70</v>
      </c>
      <c r="C409" s="20">
        <f>COUNTIFS(Data!$N:$N,C$403,Data!$AA:$AA,$B409)</f>
        <v>0</v>
      </c>
      <c r="D409" s="8">
        <f>COUNTIFS(Data!$N:$N,D$403,Data!$AA:$AA,$B409)</f>
        <v>8</v>
      </c>
      <c r="E409" s="26">
        <f>COUNTIFS(Data!$N:$N,E$403,Data!$AA:$AA,$B409)</f>
        <v>1</v>
      </c>
      <c r="F409" s="13">
        <f t="shared" si="21"/>
        <v>9</v>
      </c>
    </row>
    <row r="410" spans="1:6" ht="25" customHeight="1" x14ac:dyDescent="0.35">
      <c r="A410" s="16"/>
      <c r="B410" s="12" t="s">
        <v>105</v>
      </c>
      <c r="C410" s="20">
        <f>COUNTIFS(Data!$N:$N,C$403,Data!$AA:$AA,$B410)</f>
        <v>0</v>
      </c>
      <c r="D410" s="8">
        <f>COUNTIFS(Data!$N:$N,D$403,Data!$AA:$AA,$B410)</f>
        <v>0</v>
      </c>
      <c r="E410" s="26">
        <f>COUNTIFS(Data!$N:$N,E$403,Data!$AA:$AA,$B410)</f>
        <v>0</v>
      </c>
      <c r="F410" s="13">
        <f t="shared" si="21"/>
        <v>0</v>
      </c>
    </row>
    <row r="411" spans="1:6" ht="25" customHeight="1" thickBot="1" x14ac:dyDescent="0.4">
      <c r="A411" s="16"/>
      <c r="B411" s="28" t="s">
        <v>82</v>
      </c>
      <c r="C411" s="29">
        <f>COUNTIFS(Data!$N:$N,C$403,Data!$AA:$AA,$B411)</f>
        <v>4</v>
      </c>
      <c r="D411" s="9">
        <f>COUNTIFS(Data!$N:$N,D$403,Data!$AA:$AA,$B411)</f>
        <v>13</v>
      </c>
      <c r="E411" s="30">
        <f>COUNTIFS(Data!$N:$N,E$403,Data!$AA:$AA,$B411)</f>
        <v>2</v>
      </c>
      <c r="F411" s="31">
        <f t="shared" si="21"/>
        <v>19</v>
      </c>
    </row>
    <row r="412" spans="1:6" ht="25" customHeight="1" thickBot="1" x14ac:dyDescent="0.4">
      <c r="A412" s="16"/>
      <c r="B412" s="62" t="s">
        <v>643</v>
      </c>
      <c r="C412" s="61">
        <f>SUM(C404:C411)</f>
        <v>6</v>
      </c>
      <c r="D412" s="61">
        <f>SUM(D404:D411)</f>
        <v>37</v>
      </c>
      <c r="E412" s="61">
        <f>SUM(E404:E411)</f>
        <v>4</v>
      </c>
      <c r="F412" s="32">
        <f t="shared" si="21"/>
        <v>47</v>
      </c>
    </row>
    <row r="413" spans="1:6" ht="42.75" customHeight="1" thickBot="1" x14ac:dyDescent="0.4">
      <c r="A413" s="16"/>
      <c r="B413" s="98" t="s">
        <v>644</v>
      </c>
      <c r="C413" s="99"/>
      <c r="D413" s="99"/>
      <c r="E413" s="99"/>
      <c r="F413" s="100"/>
    </row>
    <row r="414" spans="1:6" ht="25" customHeight="1" thickBot="1" x14ac:dyDescent="0.4"/>
    <row r="415" spans="1:6" ht="25" customHeight="1" thickBot="1" x14ac:dyDescent="0.4">
      <c r="A415" s="15">
        <v>22</v>
      </c>
      <c r="B415" s="92" t="s">
        <v>674</v>
      </c>
      <c r="C415" s="93"/>
      <c r="D415" s="93"/>
      <c r="E415" s="93"/>
      <c r="F415" s="94"/>
    </row>
    <row r="416" spans="1:6" ht="25" customHeight="1" thickBot="1" x14ac:dyDescent="0.4">
      <c r="A416" s="15" t="s">
        <v>24</v>
      </c>
      <c r="B416" s="95" t="s">
        <v>666</v>
      </c>
      <c r="C416" s="96"/>
      <c r="D416" s="96"/>
      <c r="E416" s="96"/>
      <c r="F416" s="97"/>
    </row>
    <row r="417" spans="1:8" ht="36" customHeight="1" thickBot="1" x14ac:dyDescent="0.4">
      <c r="A417" s="16"/>
      <c r="B417" s="21"/>
      <c r="C417" s="10" t="s">
        <v>65</v>
      </c>
      <c r="D417" s="11" t="s">
        <v>79</v>
      </c>
      <c r="E417" s="37" t="s">
        <v>504</v>
      </c>
      <c r="F417" s="27" t="s">
        <v>643</v>
      </c>
    </row>
    <row r="418" spans="1:8" ht="25" customHeight="1" x14ac:dyDescent="0.35">
      <c r="A418" s="16"/>
      <c r="B418" s="12" t="s">
        <v>83</v>
      </c>
      <c r="C418" s="22">
        <f>COUNTIFS(Data!$N:$N,C$417,Data!$AE:$AE,$B418)</f>
        <v>2</v>
      </c>
      <c r="D418" s="23">
        <f>COUNTIFS(Data!$N:$N,D$417,Data!$AE:$AE,$B418)</f>
        <v>13</v>
      </c>
      <c r="E418" s="25">
        <f>COUNTIFS(Data!$N:$N,E$417,Data!$AE:$AE,$B418)</f>
        <v>3</v>
      </c>
      <c r="F418" s="13">
        <f>SUM(C418:E418)</f>
        <v>18</v>
      </c>
    </row>
    <row r="419" spans="1:8" ht="25" customHeight="1" x14ac:dyDescent="0.35">
      <c r="A419" s="16"/>
      <c r="B419" s="12" t="s">
        <v>106</v>
      </c>
      <c r="C419" s="20">
        <f>COUNTIFS(Data!$N:$N,C$417,Data!$AE:$AE,$B419)</f>
        <v>0</v>
      </c>
      <c r="D419" s="8">
        <f>COUNTIFS(Data!$N:$N,D$417,Data!$AE:$AE,$B419)</f>
        <v>3</v>
      </c>
      <c r="E419" s="26">
        <f>COUNTIFS(Data!$N:$N,E$417,Data!$AE:$AE,$B419)</f>
        <v>0</v>
      </c>
      <c r="F419" s="13">
        <f>SUM(C419:E419)</f>
        <v>3</v>
      </c>
    </row>
    <row r="420" spans="1:8" ht="25" customHeight="1" x14ac:dyDescent="0.35">
      <c r="A420" s="16"/>
      <c r="B420" s="12" t="s">
        <v>187</v>
      </c>
      <c r="C420" s="20">
        <f>COUNTIFS(Data!$N:$N,C$417,Data!$AE:$AE,$B420)</f>
        <v>0</v>
      </c>
      <c r="D420" s="8">
        <f>COUNTIFS(Data!$N:$N,D$417,Data!$AE:$AE,$B420)</f>
        <v>12</v>
      </c>
      <c r="E420" s="26">
        <f>COUNTIFS(Data!$N:$N,E$417,Data!$AE:$AE,$B420)</f>
        <v>0</v>
      </c>
      <c r="F420" s="13">
        <f>SUM(C420:E420)</f>
        <v>12</v>
      </c>
    </row>
    <row r="421" spans="1:8" ht="25" customHeight="1" thickBot="1" x14ac:dyDescent="0.4">
      <c r="A421" s="16"/>
      <c r="B421" s="28" t="s">
        <v>71</v>
      </c>
      <c r="C421" s="29">
        <f>COUNTIFS(Data!$N:$N,C$417,Data!$AE:$AE,$B421)</f>
        <v>4</v>
      </c>
      <c r="D421" s="9">
        <f>COUNTIFS(Data!$N:$N,D$417,Data!$AE:$AE,$B421)</f>
        <v>9</v>
      </c>
      <c r="E421" s="30">
        <f>COUNTIFS(Data!$N:$N,E$417,Data!$AE:$AE,$B421)</f>
        <v>1</v>
      </c>
      <c r="F421" s="31">
        <f>SUM(C421:E421)</f>
        <v>14</v>
      </c>
    </row>
    <row r="422" spans="1:8" ht="25" customHeight="1" thickBot="1" x14ac:dyDescent="0.4">
      <c r="A422" s="16"/>
      <c r="B422" s="62" t="s">
        <v>643</v>
      </c>
      <c r="C422" s="61">
        <f>SUM(C418:C421)</f>
        <v>6</v>
      </c>
      <c r="D422" s="61">
        <f>SUM(D418:D421)</f>
        <v>37</v>
      </c>
      <c r="E422" s="61">
        <f>SUM(E418:E421)</f>
        <v>4</v>
      </c>
      <c r="F422" s="32">
        <f>SUM(C422:E422)</f>
        <v>47</v>
      </c>
    </row>
    <row r="423" spans="1:8" ht="40.5" customHeight="1" thickBot="1" x14ac:dyDescent="0.4">
      <c r="A423" s="16"/>
      <c r="B423" s="98" t="s">
        <v>644</v>
      </c>
      <c r="C423" s="99"/>
      <c r="D423" s="99"/>
      <c r="E423" s="99"/>
      <c r="F423" s="100"/>
    </row>
    <row r="424" spans="1:8" ht="25" customHeight="1" thickBot="1" x14ac:dyDescent="0.4"/>
    <row r="425" spans="1:8" ht="25" customHeight="1" thickBot="1" x14ac:dyDescent="0.4">
      <c r="A425" s="15">
        <v>23</v>
      </c>
      <c r="B425" s="92" t="s">
        <v>674</v>
      </c>
      <c r="C425" s="93"/>
      <c r="D425" s="93"/>
      <c r="E425" s="93"/>
      <c r="F425" s="93"/>
      <c r="G425" s="93"/>
      <c r="H425" s="94"/>
    </row>
    <row r="426" spans="1:8" ht="25" customHeight="1" thickBot="1" x14ac:dyDescent="0.4">
      <c r="A426" s="15" t="s">
        <v>26</v>
      </c>
      <c r="B426" s="95" t="s">
        <v>667</v>
      </c>
      <c r="C426" s="96"/>
      <c r="D426" s="96"/>
      <c r="E426" s="96"/>
      <c r="F426" s="96"/>
      <c r="G426" s="96"/>
      <c r="H426" s="97"/>
    </row>
    <row r="427" spans="1:8" ht="40.5" customHeight="1" thickBot="1" x14ac:dyDescent="0.4">
      <c r="A427" s="16"/>
      <c r="B427" s="21"/>
      <c r="C427" s="10" t="s">
        <v>66</v>
      </c>
      <c r="D427" s="11" t="s">
        <v>88</v>
      </c>
      <c r="E427" s="11" t="s">
        <v>121</v>
      </c>
      <c r="F427" s="11" t="s">
        <v>634</v>
      </c>
      <c r="G427" s="37" t="s">
        <v>80</v>
      </c>
      <c r="H427" s="27" t="s">
        <v>643</v>
      </c>
    </row>
    <row r="428" spans="1:8" ht="25" customHeight="1" x14ac:dyDescent="0.35">
      <c r="A428" s="16"/>
      <c r="B428" s="12" t="s">
        <v>67</v>
      </c>
      <c r="C428" s="22">
        <f>COUNTIFS(Data!$P:$P,C$427,Data!$T:$T,$B428)</f>
        <v>9</v>
      </c>
      <c r="D428" s="23">
        <f>COUNTIFS(Data!$P:$P,D$427,Data!$T:$T,$B428)</f>
        <v>6</v>
      </c>
      <c r="E428" s="23">
        <f>COUNTIFS(Data!$P:$P,E$427,Data!$T:$T,$B428)</f>
        <v>3</v>
      </c>
      <c r="F428" s="23">
        <f>COUNTIFS(Data!$P:$P,F$427,Data!$T:$T,$B428)</f>
        <v>0</v>
      </c>
      <c r="G428" s="25">
        <f>COUNTIFS(Data!$P:$P,G$427,Data!$T:$T,$B428)</f>
        <v>28</v>
      </c>
      <c r="H428" s="13">
        <f>SUM(C428:G428)</f>
        <v>46</v>
      </c>
    </row>
    <row r="429" spans="1:8" ht="25" customHeight="1" x14ac:dyDescent="0.35">
      <c r="A429" s="16"/>
      <c r="B429" s="12" t="s">
        <v>123</v>
      </c>
      <c r="C429" s="20">
        <f>COUNTIFS(Data!$P:$P,C$427,Data!$T:$T,$B429)</f>
        <v>0</v>
      </c>
      <c r="D429" s="8">
        <f>COUNTIFS(Data!$P:$P,D$427,Data!$T:$T,$B429)</f>
        <v>0</v>
      </c>
      <c r="E429" s="8">
        <f>COUNTIFS(Data!$P:$P,E$427,Data!$T:$T,$B429)</f>
        <v>0</v>
      </c>
      <c r="F429" s="8">
        <f>COUNTIFS(Data!$P:$P,F$427,Data!$T:$T,$B429)</f>
        <v>0</v>
      </c>
      <c r="G429" s="26">
        <f>COUNTIFS(Data!$P:$P,G$427,Data!$T:$T,$B429)</f>
        <v>1</v>
      </c>
      <c r="H429" s="13">
        <f>SUM(C429:G429)</f>
        <v>1</v>
      </c>
    </row>
    <row r="430" spans="1:8" ht="25" customHeight="1" x14ac:dyDescent="0.35">
      <c r="A430" s="16"/>
      <c r="B430" s="12" t="s">
        <v>135</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641</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643</v>
      </c>
      <c r="C432" s="61">
        <f>SUM(C428:C431)</f>
        <v>9</v>
      </c>
      <c r="D432" s="61">
        <f>SUM(D428:D431)</f>
        <v>6</v>
      </c>
      <c r="E432" s="61">
        <f>SUM(E428:E431)</f>
        <v>3</v>
      </c>
      <c r="F432" s="61">
        <f>SUM(F428:F431)</f>
        <v>0</v>
      </c>
      <c r="G432" s="61">
        <f>SUM(G428:G431)</f>
        <v>29</v>
      </c>
      <c r="H432" s="32">
        <f>SUM(C432:G432)</f>
        <v>47</v>
      </c>
    </row>
    <row r="433" spans="1:8" ht="57" customHeight="1" thickBot="1" x14ac:dyDescent="0.4">
      <c r="A433" s="16"/>
      <c r="B433" s="98" t="s">
        <v>644</v>
      </c>
      <c r="C433" s="99"/>
      <c r="D433" s="99"/>
      <c r="E433" s="99"/>
      <c r="F433" s="99"/>
      <c r="G433" s="99"/>
      <c r="H433" s="100"/>
    </row>
    <row r="434" spans="1:8" ht="25" customHeight="1" thickBot="1" x14ac:dyDescent="0.4"/>
    <row r="435" spans="1:8" ht="25" customHeight="1" thickBot="1" x14ac:dyDescent="0.4">
      <c r="A435" s="15">
        <v>24</v>
      </c>
      <c r="B435" s="92" t="s">
        <v>674</v>
      </c>
      <c r="C435" s="93"/>
      <c r="D435" s="93"/>
      <c r="E435" s="93"/>
      <c r="F435" s="93"/>
      <c r="G435" s="93"/>
      <c r="H435" s="94"/>
    </row>
    <row r="436" spans="1:8" ht="25" customHeight="1" thickBot="1" x14ac:dyDescent="0.4">
      <c r="A436" s="15" t="s">
        <v>26</v>
      </c>
      <c r="B436" s="95" t="s">
        <v>668</v>
      </c>
      <c r="C436" s="96"/>
      <c r="D436" s="96"/>
      <c r="E436" s="96"/>
      <c r="F436" s="96"/>
      <c r="G436" s="96"/>
      <c r="H436" s="97"/>
    </row>
    <row r="437" spans="1:8" ht="36.75" customHeight="1" thickBot="1" x14ac:dyDescent="0.4">
      <c r="A437" s="16"/>
      <c r="B437" s="21"/>
      <c r="C437" s="10" t="s">
        <v>66</v>
      </c>
      <c r="D437" s="11" t="s">
        <v>88</v>
      </c>
      <c r="E437" s="11" t="s">
        <v>121</v>
      </c>
      <c r="F437" s="11" t="s">
        <v>634</v>
      </c>
      <c r="G437" s="37" t="s">
        <v>80</v>
      </c>
      <c r="H437" s="27" t="s">
        <v>643</v>
      </c>
    </row>
    <row r="438" spans="1:8" ht="25" customHeight="1" x14ac:dyDescent="0.35">
      <c r="A438" s="16"/>
      <c r="B438" s="12" t="s">
        <v>99</v>
      </c>
      <c r="C438" s="22">
        <f>COUNTIFS(Data!$P:$P,C$437,Data!$AA:$AA,$B438)</f>
        <v>3</v>
      </c>
      <c r="D438" s="23">
        <f>COUNTIFS(Data!$P:$P,D$437,Data!$AA:$AA,$B438)</f>
        <v>1</v>
      </c>
      <c r="E438" s="23">
        <f>COUNTIFS(Data!$P:$P,E$437,Data!$AA:$AA,$B438)</f>
        <v>0</v>
      </c>
      <c r="F438" s="23">
        <f>COUNTIFS(Data!$P:$P,F$437,Data!$AA:$AA,$B438)</f>
        <v>0</v>
      </c>
      <c r="G438" s="25">
        <f>COUNTIFS(Data!$P:$P,G$437,Data!$AA:$AA,$B438)</f>
        <v>2</v>
      </c>
      <c r="H438" s="13">
        <f t="shared" ref="H438:H446" si="22">SUM(C438:G438)</f>
        <v>6</v>
      </c>
    </row>
    <row r="439" spans="1:8" ht="25" customHeight="1" x14ac:dyDescent="0.35">
      <c r="A439" s="16"/>
      <c r="B439" s="12" t="s">
        <v>95</v>
      </c>
      <c r="C439" s="20">
        <f>COUNTIFS(Data!$P:$P,C$437,Data!$AA:$AA,$B439)</f>
        <v>1</v>
      </c>
      <c r="D439" s="8">
        <f>COUNTIFS(Data!$P:$P,D$437,Data!$AA:$AA,$B439)</f>
        <v>0</v>
      </c>
      <c r="E439" s="8">
        <f>COUNTIFS(Data!$P:$P,E$437,Data!$AA:$AA,$B439)</f>
        <v>1</v>
      </c>
      <c r="F439" s="8">
        <f>COUNTIFS(Data!$P:$P,F$437,Data!$AA:$AA,$B439)</f>
        <v>0</v>
      </c>
      <c r="G439" s="26">
        <f>COUNTIFS(Data!$P:$P,G$437,Data!$AA:$AA,$B439)</f>
        <v>6</v>
      </c>
      <c r="H439" s="13">
        <f t="shared" si="22"/>
        <v>8</v>
      </c>
    </row>
    <row r="440" spans="1:8" ht="25" customHeight="1" x14ac:dyDescent="0.35">
      <c r="A440" s="16"/>
      <c r="B440" s="12" t="s">
        <v>103</v>
      </c>
      <c r="C440" s="20">
        <f>COUNTIFS(Data!$P:$P,C$437,Data!$AA:$AA,$B440)</f>
        <v>0</v>
      </c>
      <c r="D440" s="8">
        <f>COUNTIFS(Data!$P:$P,D$437,Data!$AA:$AA,$B440)</f>
        <v>0</v>
      </c>
      <c r="E440" s="8">
        <f>COUNTIFS(Data!$P:$P,E$437,Data!$AA:$AA,$B440)</f>
        <v>0</v>
      </c>
      <c r="F440" s="8">
        <f>COUNTIFS(Data!$P:$P,F$437,Data!$AA:$AA,$B440)</f>
        <v>0</v>
      </c>
      <c r="G440" s="26">
        <f>COUNTIFS(Data!$P:$P,G$437,Data!$AA:$AA,$B440)</f>
        <v>0</v>
      </c>
      <c r="H440" s="13">
        <f t="shared" si="22"/>
        <v>0</v>
      </c>
    </row>
    <row r="441" spans="1:8" ht="25" customHeight="1" x14ac:dyDescent="0.35">
      <c r="A441" s="16"/>
      <c r="B441" s="12" t="s">
        <v>130</v>
      </c>
      <c r="C441" s="20">
        <f>COUNTIFS(Data!$P:$P,C$437,Data!$AA:$AA,$B441)</f>
        <v>1</v>
      </c>
      <c r="D441" s="8">
        <f>COUNTIFS(Data!$P:$P,D$437,Data!$AA:$AA,$B441)</f>
        <v>0</v>
      </c>
      <c r="E441" s="8">
        <f>COUNTIFS(Data!$P:$P,E$437,Data!$AA:$AA,$B441)</f>
        <v>0</v>
      </c>
      <c r="F441" s="8">
        <f>COUNTIFS(Data!$P:$P,F$437,Data!$AA:$AA,$B441)</f>
        <v>0</v>
      </c>
      <c r="G441" s="26">
        <f>COUNTIFS(Data!$P:$P,G$437,Data!$AA:$AA,$B441)</f>
        <v>2</v>
      </c>
      <c r="H441" s="13">
        <f t="shared" si="22"/>
        <v>3</v>
      </c>
    </row>
    <row r="442" spans="1:8" ht="25" customHeight="1" x14ac:dyDescent="0.35">
      <c r="A442" s="16"/>
      <c r="B442" s="12" t="s">
        <v>122</v>
      </c>
      <c r="C442" s="20">
        <f>COUNTIFS(Data!$P:$P,C$437,Data!$AA:$AA,$B442)</f>
        <v>0</v>
      </c>
      <c r="D442" s="8">
        <f>COUNTIFS(Data!$P:$P,D$437,Data!$AA:$AA,$B442)</f>
        <v>1</v>
      </c>
      <c r="E442" s="8">
        <f>COUNTIFS(Data!$P:$P,E$437,Data!$AA:$AA,$B442)</f>
        <v>0</v>
      </c>
      <c r="F442" s="8">
        <f>COUNTIFS(Data!$P:$P,F$437,Data!$AA:$AA,$B442)</f>
        <v>0</v>
      </c>
      <c r="G442" s="26">
        <f>COUNTIFS(Data!$P:$P,G$437,Data!$AA:$AA,$B442)</f>
        <v>1</v>
      </c>
      <c r="H442" s="13">
        <f t="shared" si="22"/>
        <v>2</v>
      </c>
    </row>
    <row r="443" spans="1:8" ht="25" customHeight="1" x14ac:dyDescent="0.35">
      <c r="A443" s="16"/>
      <c r="B443" s="12" t="s">
        <v>70</v>
      </c>
      <c r="C443" s="20">
        <f>COUNTIFS(Data!$P:$P,C$437,Data!$AA:$AA,$B443)</f>
        <v>1</v>
      </c>
      <c r="D443" s="8">
        <f>COUNTIFS(Data!$P:$P,D$437,Data!$AA:$AA,$B443)</f>
        <v>2</v>
      </c>
      <c r="E443" s="8">
        <f>COUNTIFS(Data!$P:$P,E$437,Data!$AA:$AA,$B443)</f>
        <v>1</v>
      </c>
      <c r="F443" s="8">
        <f>COUNTIFS(Data!$P:$P,F$437,Data!$AA:$AA,$B443)</f>
        <v>0</v>
      </c>
      <c r="G443" s="26">
        <f>COUNTIFS(Data!$P:$P,G$437,Data!$AA:$AA,$B443)</f>
        <v>5</v>
      </c>
      <c r="H443" s="13">
        <f t="shared" si="22"/>
        <v>9</v>
      </c>
    </row>
    <row r="444" spans="1:8" ht="25" customHeight="1" x14ac:dyDescent="0.35">
      <c r="A444" s="16"/>
      <c r="B444" s="12" t="s">
        <v>105</v>
      </c>
      <c r="C444" s="20">
        <f>COUNTIFS(Data!$P:$P,C$437,Data!$AA:$AA,$B444)</f>
        <v>0</v>
      </c>
      <c r="D444" s="8">
        <f>COUNTIFS(Data!$P:$P,D$437,Data!$AA:$AA,$B444)</f>
        <v>0</v>
      </c>
      <c r="E444" s="8">
        <f>COUNTIFS(Data!$P:$P,E$437,Data!$AA:$AA,$B444)</f>
        <v>0</v>
      </c>
      <c r="F444" s="8">
        <f>COUNTIFS(Data!$P:$P,F$437,Data!$AA:$AA,$B444)</f>
        <v>0</v>
      </c>
      <c r="G444" s="26">
        <f>COUNTIFS(Data!$P:$P,G$437,Data!$AA:$AA,$B444)</f>
        <v>0</v>
      </c>
      <c r="H444" s="13">
        <f t="shared" si="22"/>
        <v>0</v>
      </c>
    </row>
    <row r="445" spans="1:8" ht="25" customHeight="1" thickBot="1" x14ac:dyDescent="0.4">
      <c r="A445" s="16"/>
      <c r="B445" s="28" t="s">
        <v>82</v>
      </c>
      <c r="C445" s="29">
        <f>COUNTIFS(Data!$P:$P,C$437,Data!$AA:$AA,$B445)</f>
        <v>3</v>
      </c>
      <c r="D445" s="9">
        <f>COUNTIFS(Data!$P:$P,D$437,Data!$AA:$AA,$B445)</f>
        <v>2</v>
      </c>
      <c r="E445" s="9">
        <f>COUNTIFS(Data!$P:$P,E$437,Data!$AA:$AA,$B445)</f>
        <v>1</v>
      </c>
      <c r="F445" s="9">
        <f>COUNTIFS(Data!$P:$P,F$437,Data!$AA:$AA,$B445)</f>
        <v>0</v>
      </c>
      <c r="G445" s="30">
        <f>COUNTIFS(Data!$P:$P,G$437,Data!$AA:$AA,$B445)</f>
        <v>13</v>
      </c>
      <c r="H445" s="31">
        <f t="shared" si="22"/>
        <v>19</v>
      </c>
    </row>
    <row r="446" spans="1:8" ht="25" customHeight="1" thickBot="1" x14ac:dyDescent="0.4">
      <c r="A446" s="16"/>
      <c r="B446" s="62" t="s">
        <v>643</v>
      </c>
      <c r="C446" s="61">
        <f>SUM(C438:C445)</f>
        <v>9</v>
      </c>
      <c r="D446" s="61">
        <f>SUM(D438:D445)</f>
        <v>6</v>
      </c>
      <c r="E446" s="61">
        <f>SUM(E438:E445)</f>
        <v>3</v>
      </c>
      <c r="F446" s="61">
        <f>SUM(F438:F445)</f>
        <v>0</v>
      </c>
      <c r="G446" s="61">
        <f>SUM(G438:G445)</f>
        <v>29</v>
      </c>
      <c r="H446" s="32">
        <f t="shared" si="22"/>
        <v>47</v>
      </c>
    </row>
    <row r="447" spans="1:8" ht="48" customHeight="1" thickBot="1" x14ac:dyDescent="0.4">
      <c r="A447" s="16"/>
      <c r="B447" s="98" t="s">
        <v>644</v>
      </c>
      <c r="C447" s="99"/>
      <c r="D447" s="99"/>
      <c r="E447" s="99"/>
      <c r="F447" s="99"/>
      <c r="G447" s="99"/>
      <c r="H447" s="100"/>
    </row>
    <row r="448" spans="1:8" ht="25" customHeight="1" thickBot="1" x14ac:dyDescent="0.4"/>
    <row r="449" spans="1:8" ht="25" customHeight="1" thickBot="1" x14ac:dyDescent="0.4">
      <c r="A449" s="15">
        <v>25</v>
      </c>
      <c r="B449" s="92" t="s">
        <v>674</v>
      </c>
      <c r="C449" s="93"/>
      <c r="D449" s="93"/>
      <c r="E449" s="93"/>
      <c r="F449" s="93"/>
      <c r="G449" s="93"/>
      <c r="H449" s="94"/>
    </row>
    <row r="450" spans="1:8" ht="25" customHeight="1" thickBot="1" x14ac:dyDescent="0.4">
      <c r="A450" s="15" t="s">
        <v>26</v>
      </c>
      <c r="B450" s="95" t="s">
        <v>669</v>
      </c>
      <c r="C450" s="96"/>
      <c r="D450" s="96"/>
      <c r="E450" s="96"/>
      <c r="F450" s="96"/>
      <c r="G450" s="96"/>
      <c r="H450" s="97"/>
    </row>
    <row r="451" spans="1:8" ht="30" customHeight="1" thickBot="1" x14ac:dyDescent="0.4">
      <c r="A451" s="16"/>
      <c r="B451" s="21"/>
      <c r="C451" s="10" t="s">
        <v>66</v>
      </c>
      <c r="D451" s="11" t="s">
        <v>88</v>
      </c>
      <c r="E451" s="11" t="s">
        <v>121</v>
      </c>
      <c r="F451" s="11" t="s">
        <v>634</v>
      </c>
      <c r="G451" s="37" t="s">
        <v>80</v>
      </c>
      <c r="H451" s="27" t="s">
        <v>643</v>
      </c>
    </row>
    <row r="452" spans="1:8" ht="26.25" customHeight="1" x14ac:dyDescent="0.35">
      <c r="A452" s="16"/>
      <c r="B452" s="12" t="s">
        <v>83</v>
      </c>
      <c r="C452" s="22">
        <f>COUNTIFS(Data!$P:$P,C$451,Data!$AE:$AE,$B452)</f>
        <v>2</v>
      </c>
      <c r="D452" s="23">
        <f>COUNTIFS(Data!$P:$P,D$451,Data!$AE:$AE,$B452)</f>
        <v>4</v>
      </c>
      <c r="E452" s="23">
        <f>COUNTIFS(Data!$P:$P,E$451,Data!$AE:$AE,$B452)</f>
        <v>1</v>
      </c>
      <c r="F452" s="23">
        <f>COUNTIFS(Data!$P:$P,F$451,Data!$AE:$AE,$B452)</f>
        <v>0</v>
      </c>
      <c r="G452" s="25">
        <f>COUNTIFS(Data!$P:$P,G$451,Data!$AE:$AE,$B452)</f>
        <v>11</v>
      </c>
      <c r="H452" s="13">
        <f>SUM(C452:G452)</f>
        <v>18</v>
      </c>
    </row>
    <row r="453" spans="1:8" ht="26.25" customHeight="1" x14ac:dyDescent="0.35">
      <c r="A453" s="16"/>
      <c r="B453" s="12" t="s">
        <v>106</v>
      </c>
      <c r="C453" s="20">
        <f>COUNTIFS(Data!$P:$P,C$451,Data!$AE:$AE,$B453)</f>
        <v>2</v>
      </c>
      <c r="D453" s="8">
        <f>COUNTIFS(Data!$P:$P,D$451,Data!$AE:$AE,$B453)</f>
        <v>1</v>
      </c>
      <c r="E453" s="8">
        <f>COUNTIFS(Data!$P:$P,E$451,Data!$AE:$AE,$B453)</f>
        <v>0</v>
      </c>
      <c r="F453" s="8">
        <f>COUNTIFS(Data!$P:$P,F$451,Data!$AE:$AE,$B453)</f>
        <v>0</v>
      </c>
      <c r="G453" s="26">
        <f>COUNTIFS(Data!$P:$P,G$451,Data!$AE:$AE,$B453)</f>
        <v>0</v>
      </c>
      <c r="H453" s="13">
        <f>SUM(C453:G453)</f>
        <v>3</v>
      </c>
    </row>
    <row r="454" spans="1:8" ht="26.25" customHeight="1" x14ac:dyDescent="0.35">
      <c r="A454" s="16"/>
      <c r="B454" s="12" t="s">
        <v>187</v>
      </c>
      <c r="C454" s="20">
        <f>COUNTIFS(Data!$P:$P,C$451,Data!$AE:$AE,$B454)</f>
        <v>2</v>
      </c>
      <c r="D454" s="8">
        <f>COUNTIFS(Data!$P:$P,D$451,Data!$AE:$AE,$B454)</f>
        <v>1</v>
      </c>
      <c r="E454" s="8">
        <f>COUNTIFS(Data!$P:$P,E$451,Data!$AE:$AE,$B454)</f>
        <v>2</v>
      </c>
      <c r="F454" s="8">
        <f>COUNTIFS(Data!$P:$P,F$451,Data!$AE:$AE,$B454)</f>
        <v>0</v>
      </c>
      <c r="G454" s="26">
        <f>COUNTIFS(Data!$P:$P,G$451,Data!$AE:$AE,$B454)</f>
        <v>7</v>
      </c>
      <c r="H454" s="13">
        <f>SUM(C454:G454)</f>
        <v>12</v>
      </c>
    </row>
    <row r="455" spans="1:8" ht="26.25" customHeight="1" thickBot="1" x14ac:dyDescent="0.4">
      <c r="A455" s="16"/>
      <c r="B455" s="28" t="s">
        <v>71</v>
      </c>
      <c r="C455" s="29">
        <f>COUNTIFS(Data!$P:$P,C$451,Data!$AE:$AE,$B455)</f>
        <v>3</v>
      </c>
      <c r="D455" s="9">
        <f>COUNTIFS(Data!$P:$P,D$451,Data!$AE:$AE,$B455)</f>
        <v>0</v>
      </c>
      <c r="E455" s="9">
        <f>COUNTIFS(Data!$P:$P,E$451,Data!$AE:$AE,$B455)</f>
        <v>0</v>
      </c>
      <c r="F455" s="9">
        <f>COUNTIFS(Data!$P:$P,F$451,Data!$AE:$AE,$B455)</f>
        <v>0</v>
      </c>
      <c r="G455" s="30">
        <f>COUNTIFS(Data!$P:$P,G$451,Data!$AE:$AE,$B455)</f>
        <v>11</v>
      </c>
      <c r="H455" s="31">
        <f>SUM(C455:G455)</f>
        <v>14</v>
      </c>
    </row>
    <row r="456" spans="1:8" ht="26.25" customHeight="1" thickBot="1" x14ac:dyDescent="0.4">
      <c r="A456" s="16"/>
      <c r="B456" s="62" t="s">
        <v>643</v>
      </c>
      <c r="C456" s="61">
        <f>SUM(C452:C455)</f>
        <v>9</v>
      </c>
      <c r="D456" s="61">
        <f>SUM(D452:D455)</f>
        <v>6</v>
      </c>
      <c r="E456" s="61">
        <f>SUM(E452:E455)</f>
        <v>3</v>
      </c>
      <c r="F456" s="61">
        <f>SUM(F452:F455)</f>
        <v>0</v>
      </c>
      <c r="G456" s="61">
        <f>SUM(G452:G455)</f>
        <v>29</v>
      </c>
      <c r="H456" s="32">
        <f>SUM(C456:G456)</f>
        <v>47</v>
      </c>
    </row>
    <row r="457" spans="1:8" ht="46.5" customHeight="1" thickBot="1" x14ac:dyDescent="0.4">
      <c r="A457" s="16"/>
      <c r="B457" s="98" t="s">
        <v>644</v>
      </c>
      <c r="C457" s="99"/>
      <c r="D457" s="99"/>
      <c r="E457" s="99"/>
      <c r="F457" s="99"/>
      <c r="G457" s="99"/>
      <c r="H457" s="100"/>
    </row>
    <row r="458" spans="1:8" ht="25" customHeight="1" thickBot="1" x14ac:dyDescent="0.4"/>
    <row r="459" spans="1:8" ht="25" customHeight="1" thickBot="1" x14ac:dyDescent="0.4">
      <c r="A459" s="15">
        <v>26</v>
      </c>
      <c r="B459" s="92" t="s">
        <v>674</v>
      </c>
      <c r="C459" s="93"/>
      <c r="D459" s="93"/>
      <c r="E459" s="93"/>
      <c r="F459" s="93"/>
      <c r="G459" s="94"/>
    </row>
    <row r="460" spans="1:8" ht="25" customHeight="1" thickBot="1" x14ac:dyDescent="0.4">
      <c r="A460" s="15" t="s">
        <v>29</v>
      </c>
      <c r="B460" s="95" t="s">
        <v>670</v>
      </c>
      <c r="C460" s="96"/>
      <c r="D460" s="96"/>
      <c r="E460" s="96"/>
      <c r="F460" s="96"/>
      <c r="G460" s="97"/>
    </row>
    <row r="461" spans="1:8" ht="25" customHeight="1" thickBot="1" x14ac:dyDescent="0.4">
      <c r="A461" s="16"/>
      <c r="B461" s="21"/>
      <c r="C461" s="33" t="s">
        <v>67</v>
      </c>
      <c r="D461" s="34" t="s">
        <v>123</v>
      </c>
      <c r="E461" s="34" t="s">
        <v>135</v>
      </c>
      <c r="F461" s="35" t="s">
        <v>641</v>
      </c>
      <c r="G461" s="27" t="s">
        <v>643</v>
      </c>
    </row>
    <row r="462" spans="1:8" ht="25" customHeight="1" x14ac:dyDescent="0.35">
      <c r="A462" s="16"/>
      <c r="B462" s="12" t="s">
        <v>99</v>
      </c>
      <c r="C462" s="22">
        <f>COUNTIFS(Data!$T:$T,C$461,Data!$AA:$AA,$B462)</f>
        <v>5</v>
      </c>
      <c r="D462" s="23">
        <f>COUNTIFS(Data!$T:$T,D$461,Data!$AA:$AA,$B462)</f>
        <v>1</v>
      </c>
      <c r="E462" s="23">
        <f>COUNTIFS(Data!$T:$T,E$461,Data!$AA:$AA,$B462)</f>
        <v>0</v>
      </c>
      <c r="F462" s="25">
        <f>COUNTIFS(Data!$T:$T,F$461,Data!$AA:$AA,$B462)</f>
        <v>0</v>
      </c>
      <c r="G462" s="13">
        <f t="shared" ref="G462:G470" si="23">SUM(C462:F462)</f>
        <v>6</v>
      </c>
    </row>
    <row r="463" spans="1:8" ht="25" customHeight="1" x14ac:dyDescent="0.35">
      <c r="A463" s="16"/>
      <c r="B463" s="12" t="s">
        <v>95</v>
      </c>
      <c r="C463" s="20">
        <f>COUNTIFS(Data!$T:$T,C$461,Data!$AA:$AA,$B463)</f>
        <v>8</v>
      </c>
      <c r="D463" s="8">
        <f>COUNTIFS(Data!$T:$T,D$461,Data!$AA:$AA,$B463)</f>
        <v>0</v>
      </c>
      <c r="E463" s="8">
        <f>COUNTIFS(Data!$T:$T,E$461,Data!$AA:$AA,$B463)</f>
        <v>0</v>
      </c>
      <c r="F463" s="26">
        <f>COUNTIFS(Data!$T:$T,F$461,Data!$AA:$AA,$B463)</f>
        <v>0</v>
      </c>
      <c r="G463" s="13">
        <f t="shared" si="23"/>
        <v>8</v>
      </c>
    </row>
    <row r="464" spans="1:8" ht="25" customHeight="1" x14ac:dyDescent="0.35">
      <c r="A464" s="16"/>
      <c r="B464" s="12" t="s">
        <v>103</v>
      </c>
      <c r="C464" s="20">
        <f>COUNTIFS(Data!$T:$T,C$461,Data!$AA:$AA,$B464)</f>
        <v>0</v>
      </c>
      <c r="D464" s="8">
        <f>COUNTIFS(Data!$T:$T,D$461,Data!$AA:$AA,$B464)</f>
        <v>0</v>
      </c>
      <c r="E464" s="8">
        <f>COUNTIFS(Data!$T:$T,E$461,Data!$AA:$AA,$B464)</f>
        <v>0</v>
      </c>
      <c r="F464" s="26">
        <f>COUNTIFS(Data!$T:$T,F$461,Data!$AA:$AA,$B464)</f>
        <v>0</v>
      </c>
      <c r="G464" s="13">
        <f t="shared" si="23"/>
        <v>0</v>
      </c>
    </row>
    <row r="465" spans="1:7" ht="25" customHeight="1" x14ac:dyDescent="0.35">
      <c r="A465" s="16"/>
      <c r="B465" s="12" t="s">
        <v>130</v>
      </c>
      <c r="C465" s="20">
        <f>COUNTIFS(Data!$T:$T,C$461,Data!$AA:$AA,$B465)</f>
        <v>3</v>
      </c>
      <c r="D465" s="8">
        <f>COUNTIFS(Data!$T:$T,D$461,Data!$AA:$AA,$B465)</f>
        <v>0</v>
      </c>
      <c r="E465" s="8">
        <f>COUNTIFS(Data!$T:$T,E$461,Data!$AA:$AA,$B465)</f>
        <v>0</v>
      </c>
      <c r="F465" s="26">
        <f>COUNTIFS(Data!$T:$T,F$461,Data!$AA:$AA,$B465)</f>
        <v>0</v>
      </c>
      <c r="G465" s="13">
        <f t="shared" si="23"/>
        <v>3</v>
      </c>
    </row>
    <row r="466" spans="1:7" ht="25" customHeight="1" x14ac:dyDescent="0.35">
      <c r="A466" s="16"/>
      <c r="B466" s="12" t="s">
        <v>122</v>
      </c>
      <c r="C466" s="20">
        <f>COUNTIFS(Data!$T:$T,C$461,Data!$AA:$AA,$B466)</f>
        <v>2</v>
      </c>
      <c r="D466" s="8">
        <f>COUNTIFS(Data!$T:$T,D$461,Data!$AA:$AA,$B466)</f>
        <v>0</v>
      </c>
      <c r="E466" s="8">
        <f>COUNTIFS(Data!$T:$T,E$461,Data!$AA:$AA,$B466)</f>
        <v>0</v>
      </c>
      <c r="F466" s="26">
        <f>COUNTIFS(Data!$T:$T,F$461,Data!$AA:$AA,$B466)</f>
        <v>0</v>
      </c>
      <c r="G466" s="13">
        <f t="shared" si="23"/>
        <v>2</v>
      </c>
    </row>
    <row r="467" spans="1:7" ht="25" customHeight="1" x14ac:dyDescent="0.35">
      <c r="A467" s="16"/>
      <c r="B467" s="12" t="s">
        <v>70</v>
      </c>
      <c r="C467" s="20">
        <f>COUNTIFS(Data!$T:$T,C$461,Data!$AA:$AA,$B467)</f>
        <v>9</v>
      </c>
      <c r="D467" s="8">
        <f>COUNTIFS(Data!$T:$T,D$461,Data!$AA:$AA,$B467)</f>
        <v>0</v>
      </c>
      <c r="E467" s="8">
        <f>COUNTIFS(Data!$T:$T,E$461,Data!$AA:$AA,$B467)</f>
        <v>0</v>
      </c>
      <c r="F467" s="26">
        <f>COUNTIFS(Data!$T:$T,F$461,Data!$AA:$AA,$B467)</f>
        <v>0</v>
      </c>
      <c r="G467" s="13">
        <f t="shared" si="23"/>
        <v>9</v>
      </c>
    </row>
    <row r="468" spans="1:7" ht="25" customHeight="1" x14ac:dyDescent="0.35">
      <c r="A468" s="16"/>
      <c r="B468" s="12" t="s">
        <v>105</v>
      </c>
      <c r="C468" s="20">
        <f>COUNTIFS(Data!$T:$T,C$461,Data!$AA:$AA,$B468)</f>
        <v>0</v>
      </c>
      <c r="D468" s="8">
        <f>COUNTIFS(Data!$T:$T,D$461,Data!$AA:$AA,$B468)</f>
        <v>0</v>
      </c>
      <c r="E468" s="8">
        <f>COUNTIFS(Data!$T:$T,E$461,Data!$AA:$AA,$B468)</f>
        <v>0</v>
      </c>
      <c r="F468" s="26">
        <f>COUNTIFS(Data!$T:$T,F$461,Data!$AA:$AA,$B468)</f>
        <v>0</v>
      </c>
      <c r="G468" s="13">
        <f t="shared" si="23"/>
        <v>0</v>
      </c>
    </row>
    <row r="469" spans="1:7" ht="25" customHeight="1" thickBot="1" x14ac:dyDescent="0.4">
      <c r="A469" s="16"/>
      <c r="B469" s="28" t="s">
        <v>82</v>
      </c>
      <c r="C469" s="29">
        <f>COUNTIFS(Data!$T:$T,C$461,Data!$AA:$AA,$B469)</f>
        <v>19</v>
      </c>
      <c r="D469" s="9">
        <f>COUNTIFS(Data!$T:$T,D$461,Data!$AA:$AA,$B469)</f>
        <v>0</v>
      </c>
      <c r="E469" s="9">
        <f>COUNTIFS(Data!$T:$T,E$461,Data!$AA:$AA,$B469)</f>
        <v>0</v>
      </c>
      <c r="F469" s="30">
        <f>COUNTIFS(Data!$T:$T,F$461,Data!$AA:$AA,$B469)</f>
        <v>0</v>
      </c>
      <c r="G469" s="31">
        <f t="shared" si="23"/>
        <v>19</v>
      </c>
    </row>
    <row r="470" spans="1:7" ht="25" customHeight="1" thickBot="1" x14ac:dyDescent="0.4">
      <c r="A470" s="16"/>
      <c r="B470" s="62" t="s">
        <v>643</v>
      </c>
      <c r="C470" s="41">
        <f>SUM(C462:C469)</f>
        <v>46</v>
      </c>
      <c r="D470" s="41">
        <f>SUM(D462:D469)</f>
        <v>1</v>
      </c>
      <c r="E470" s="41">
        <f>SUM(E462:E469)</f>
        <v>0</v>
      </c>
      <c r="F470" s="41">
        <f>SUM(F462:F469)</f>
        <v>0</v>
      </c>
      <c r="G470" s="32">
        <f t="shared" si="23"/>
        <v>47</v>
      </c>
    </row>
    <row r="471" spans="1:7" ht="37.5" customHeight="1" thickBot="1" x14ac:dyDescent="0.4">
      <c r="A471" s="16"/>
      <c r="B471" s="98" t="s">
        <v>644</v>
      </c>
      <c r="C471" s="99"/>
      <c r="D471" s="99"/>
      <c r="E471" s="99"/>
      <c r="F471" s="99"/>
      <c r="G471" s="100"/>
    </row>
    <row r="472" spans="1:7" ht="25" customHeight="1" thickBot="1" x14ac:dyDescent="0.4"/>
    <row r="473" spans="1:7" ht="25" customHeight="1" thickBot="1" x14ac:dyDescent="0.4">
      <c r="A473" s="15">
        <v>27</v>
      </c>
      <c r="B473" s="92" t="s">
        <v>674</v>
      </c>
      <c r="C473" s="93"/>
      <c r="D473" s="93"/>
      <c r="E473" s="93"/>
      <c r="F473" s="93"/>
      <c r="G473" s="94"/>
    </row>
    <row r="474" spans="1:7" ht="25" customHeight="1" thickBot="1" x14ac:dyDescent="0.4">
      <c r="A474" s="15" t="s">
        <v>29</v>
      </c>
      <c r="B474" s="95" t="s">
        <v>671</v>
      </c>
      <c r="C474" s="96"/>
      <c r="D474" s="96"/>
      <c r="E474" s="96"/>
      <c r="F474" s="96"/>
      <c r="G474" s="97"/>
    </row>
    <row r="475" spans="1:7" ht="25" customHeight="1" thickBot="1" x14ac:dyDescent="0.4">
      <c r="A475" s="16"/>
      <c r="B475" s="21"/>
      <c r="C475" s="33" t="s">
        <v>67</v>
      </c>
      <c r="D475" s="34" t="s">
        <v>123</v>
      </c>
      <c r="E475" s="34" t="s">
        <v>135</v>
      </c>
      <c r="F475" s="35" t="s">
        <v>641</v>
      </c>
      <c r="G475" s="27" t="s">
        <v>643</v>
      </c>
    </row>
    <row r="476" spans="1:7" ht="25.5" customHeight="1" x14ac:dyDescent="0.35">
      <c r="A476" s="16"/>
      <c r="B476" s="12" t="s">
        <v>83</v>
      </c>
      <c r="C476" s="22">
        <f>COUNTIFS(Data!$T:$T,C$475,Data!$AE:$AE,$B476)</f>
        <v>17</v>
      </c>
      <c r="D476" s="23">
        <f>COUNTIFS(Data!$T:$T,D$475,Data!$AE:$AE,$B476)</f>
        <v>1</v>
      </c>
      <c r="E476" s="23">
        <f>COUNTIFS(Data!$T:$T,E$475,Data!$AE:$AE,$B476)</f>
        <v>0</v>
      </c>
      <c r="F476" s="25">
        <f>COUNTIFS(Data!$T:$T,F$475,Data!$AE:$AE,$B476)</f>
        <v>0</v>
      </c>
      <c r="G476" s="13">
        <f>SUM(C476:F476)</f>
        <v>18</v>
      </c>
    </row>
    <row r="477" spans="1:7" ht="25.5" customHeight="1" x14ac:dyDescent="0.35">
      <c r="A477" s="16"/>
      <c r="B477" s="12" t="s">
        <v>106</v>
      </c>
      <c r="C477" s="20">
        <f>COUNTIFS(Data!$T:$T,C$475,Data!$AE:$AE,$B477)</f>
        <v>3</v>
      </c>
      <c r="D477" s="8">
        <f>COUNTIFS(Data!$T:$T,D$475,Data!$AE:$AE,$B477)</f>
        <v>0</v>
      </c>
      <c r="E477" s="8">
        <f>COUNTIFS(Data!$T:$T,E$475,Data!$AE:$AE,$B477)</f>
        <v>0</v>
      </c>
      <c r="F477" s="26">
        <f>COUNTIFS(Data!$T:$T,F$475,Data!$AE:$AE,$B477)</f>
        <v>0</v>
      </c>
      <c r="G477" s="13">
        <f>SUM(C477:F477)</f>
        <v>3</v>
      </c>
    </row>
    <row r="478" spans="1:7" ht="25.5" customHeight="1" x14ac:dyDescent="0.35">
      <c r="A478" s="16"/>
      <c r="B478" s="12" t="s">
        <v>187</v>
      </c>
      <c r="C478" s="20">
        <f>COUNTIFS(Data!$T:$T,C$475,Data!$AE:$AE,$B478)</f>
        <v>12</v>
      </c>
      <c r="D478" s="8">
        <f>COUNTIFS(Data!$T:$T,D$475,Data!$AE:$AE,$B478)</f>
        <v>0</v>
      </c>
      <c r="E478" s="8">
        <f>COUNTIFS(Data!$T:$T,E$475,Data!$AE:$AE,$B478)</f>
        <v>0</v>
      </c>
      <c r="F478" s="26">
        <f>COUNTIFS(Data!$T:$T,F$475,Data!$AE:$AE,$B478)</f>
        <v>0</v>
      </c>
      <c r="G478" s="13">
        <f>SUM(C478:F478)</f>
        <v>12</v>
      </c>
    </row>
    <row r="479" spans="1:7" ht="25.5" customHeight="1" thickBot="1" x14ac:dyDescent="0.4">
      <c r="A479" s="16"/>
      <c r="B479" s="28" t="s">
        <v>71</v>
      </c>
      <c r="C479" s="29">
        <f>COUNTIFS(Data!$T:$T,C$475,Data!$AE:$AE,$B479)</f>
        <v>14</v>
      </c>
      <c r="D479" s="9">
        <f>COUNTIFS(Data!$T:$T,D$475,Data!$AE:$AE,$B479)</f>
        <v>0</v>
      </c>
      <c r="E479" s="9">
        <f>COUNTIFS(Data!$T:$T,E$475,Data!$AE:$AE,$B479)</f>
        <v>0</v>
      </c>
      <c r="F479" s="30">
        <f>COUNTIFS(Data!$T:$T,F$475,Data!$AE:$AE,$B479)</f>
        <v>0</v>
      </c>
      <c r="G479" s="31">
        <f>SUM(C479:F479)</f>
        <v>14</v>
      </c>
    </row>
    <row r="480" spans="1:7" ht="25.5" customHeight="1" thickBot="1" x14ac:dyDescent="0.4">
      <c r="A480" s="16"/>
      <c r="B480" s="62" t="s">
        <v>643</v>
      </c>
      <c r="C480" s="61">
        <f>SUM(C476:C479)</f>
        <v>46</v>
      </c>
      <c r="D480" s="61">
        <f>SUM(D476:D479)</f>
        <v>1</v>
      </c>
      <c r="E480" s="61">
        <f>SUM(E476:E479)</f>
        <v>0</v>
      </c>
      <c r="F480" s="61">
        <f>SUM(F476:F479)</f>
        <v>0</v>
      </c>
      <c r="G480" s="32">
        <f>SUM(C480:F480)</f>
        <v>47</v>
      </c>
    </row>
    <row r="481" spans="1:7" ht="42" customHeight="1" thickBot="1" x14ac:dyDescent="0.4">
      <c r="A481" s="16"/>
      <c r="B481" s="98" t="s">
        <v>644</v>
      </c>
      <c r="C481" s="99"/>
      <c r="D481" s="99"/>
      <c r="E481" s="99"/>
      <c r="F481" s="99"/>
      <c r="G481" s="100"/>
    </row>
    <row r="482" spans="1:7" ht="25" customHeight="1" x14ac:dyDescent="0.35"/>
  </sheetData>
  <mergeCells count="81">
    <mergeCell ref="B449:H449"/>
    <mergeCell ref="B450:H450"/>
    <mergeCell ref="B457:H457"/>
    <mergeCell ref="B481:G481"/>
    <mergeCell ref="B473:G473"/>
    <mergeCell ref="B474:G474"/>
    <mergeCell ref="B471:G471"/>
    <mergeCell ref="B459:G459"/>
    <mergeCell ref="B460:G460"/>
    <mergeCell ref="B447:H447"/>
    <mergeCell ref="B401:F401"/>
    <mergeCell ref="B402:F402"/>
    <mergeCell ref="B413:F413"/>
    <mergeCell ref="B415:F415"/>
    <mergeCell ref="B416:F416"/>
    <mergeCell ref="B423:F423"/>
    <mergeCell ref="B425:H425"/>
    <mergeCell ref="B426:H426"/>
    <mergeCell ref="B433:H433"/>
    <mergeCell ref="B435:H435"/>
    <mergeCell ref="B436:H436"/>
    <mergeCell ref="B391:F391"/>
    <mergeCell ref="B392:F392"/>
    <mergeCell ref="B399:F399"/>
    <mergeCell ref="B344:K344"/>
    <mergeCell ref="B345:K345"/>
    <mergeCell ref="B360:K360"/>
    <mergeCell ref="B362:G362"/>
    <mergeCell ref="B363:G363"/>
    <mergeCell ref="B378:G378"/>
    <mergeCell ref="B309:H309"/>
    <mergeCell ref="B324:H324"/>
    <mergeCell ref="B380:F380"/>
    <mergeCell ref="B381:F381"/>
    <mergeCell ref="B389:F389"/>
    <mergeCell ref="B326:G326"/>
    <mergeCell ref="B327:G327"/>
    <mergeCell ref="B342:G342"/>
    <mergeCell ref="B280:H280"/>
    <mergeCell ref="B281:H281"/>
    <mergeCell ref="B288:H288"/>
    <mergeCell ref="B290:F290"/>
    <mergeCell ref="B256:H256"/>
    <mergeCell ref="B257:H257"/>
    <mergeCell ref="B264:H264"/>
    <mergeCell ref="B266:H266"/>
    <mergeCell ref="B267:H26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G2"/>
    <mergeCell ref="B3:G3"/>
    <mergeCell ref="B18:G18"/>
    <mergeCell ref="B20:F20"/>
    <mergeCell ref="B21:F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2024-09-23T16:50:31Z</dcterms:modified>
</cp:coreProperties>
</file>