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8EDD975E-2678-4777-912C-F197B1038A7E}"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data!$A$2:$AC$2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4" i="2" l="1"/>
  <c r="D64" i="2"/>
  <c r="F64" i="2" s="1"/>
  <c r="E64" i="2"/>
  <c r="C65" i="2"/>
  <c r="D65" i="2"/>
  <c r="F65" i="2" s="1"/>
  <c r="E65" i="2"/>
  <c r="C66" i="2"/>
  <c r="D66" i="2"/>
  <c r="E66" i="2"/>
  <c r="C67" i="2"/>
  <c r="D67" i="2"/>
  <c r="E67" i="2"/>
  <c r="F67" i="2" s="1"/>
  <c r="C68" i="2"/>
  <c r="F68" i="2" s="1"/>
  <c r="D68" i="2"/>
  <c r="E68" i="2"/>
  <c r="C69" i="2"/>
  <c r="F69" i="2" s="1"/>
  <c r="D69" i="2"/>
  <c r="E69" i="2"/>
  <c r="C70" i="2"/>
  <c r="D70" i="2"/>
  <c r="E70" i="2"/>
  <c r="C71" i="2"/>
  <c r="D71" i="2"/>
  <c r="E71" i="2"/>
  <c r="F71" i="2" s="1"/>
  <c r="E63" i="2"/>
  <c r="D63" i="2"/>
  <c r="C63" i="2"/>
  <c r="D57" i="2"/>
  <c r="E57" i="2"/>
  <c r="C57" i="2"/>
  <c r="D56" i="2"/>
  <c r="E56" i="2"/>
  <c r="C56" i="2"/>
  <c r="D55" i="2"/>
  <c r="E55" i="2"/>
  <c r="C55" i="2"/>
  <c r="E58" i="2"/>
  <c r="F49" i="2"/>
  <c r="E49" i="2"/>
  <c r="D49" i="2"/>
  <c r="C49" i="2"/>
  <c r="F48" i="2"/>
  <c r="E48" i="2"/>
  <c r="D48" i="2"/>
  <c r="C48" i="2"/>
  <c r="F47" i="2"/>
  <c r="E47" i="2"/>
  <c r="D47" i="2"/>
  <c r="C47" i="2"/>
  <c r="F41" i="2"/>
  <c r="E41" i="2"/>
  <c r="D41" i="2"/>
  <c r="C41" i="2"/>
  <c r="G41" i="2" s="1"/>
  <c r="F40" i="2"/>
  <c r="E40" i="2"/>
  <c r="D40" i="2"/>
  <c r="C40" i="2"/>
  <c r="F39" i="2"/>
  <c r="E39" i="2"/>
  <c r="D39" i="2"/>
  <c r="C39" i="2"/>
  <c r="F38" i="2"/>
  <c r="E38" i="2"/>
  <c r="D38" i="2"/>
  <c r="C38" i="2"/>
  <c r="G38" i="2" s="1"/>
  <c r="F37" i="2"/>
  <c r="E37" i="2"/>
  <c r="D37" i="2"/>
  <c r="C37" i="2"/>
  <c r="F31" i="2"/>
  <c r="E31" i="2"/>
  <c r="D31" i="2"/>
  <c r="C31" i="2"/>
  <c r="F30" i="2"/>
  <c r="E30" i="2"/>
  <c r="D30" i="2"/>
  <c r="C30" i="2"/>
  <c r="G30" i="2" s="1"/>
  <c r="F29" i="2"/>
  <c r="E29" i="2"/>
  <c r="D29" i="2"/>
  <c r="C29" i="2"/>
  <c r="G29" i="2" s="1"/>
  <c r="F23" i="2"/>
  <c r="E23" i="2"/>
  <c r="D23" i="2"/>
  <c r="C23" i="2"/>
  <c r="F22" i="2"/>
  <c r="E22" i="2"/>
  <c r="D22" i="2"/>
  <c r="C22" i="2"/>
  <c r="F21" i="2"/>
  <c r="E21" i="2"/>
  <c r="D21" i="2"/>
  <c r="C21" i="2"/>
  <c r="F20" i="2"/>
  <c r="E20" i="2"/>
  <c r="D20" i="2"/>
  <c r="C20" i="2"/>
  <c r="F19" i="2"/>
  <c r="E19" i="2"/>
  <c r="D19" i="2"/>
  <c r="C19"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F5" i="2"/>
  <c r="E5" i="2"/>
  <c r="D5" i="2"/>
  <c r="C5" i="2"/>
  <c r="F70" i="2" l="1"/>
  <c r="F63" i="2"/>
  <c r="F66" i="2" s="1"/>
  <c r="G39" i="2"/>
  <c r="D72" i="2"/>
  <c r="C72" i="2"/>
  <c r="E72" i="2"/>
  <c r="F57" i="2"/>
  <c r="F56" i="2"/>
  <c r="F55" i="2"/>
  <c r="F58" i="2"/>
  <c r="D58" i="2"/>
  <c r="C58" i="2"/>
  <c r="D42" i="2"/>
  <c r="G47" i="2"/>
  <c r="G10" i="2"/>
  <c r="G6" i="2"/>
  <c r="G49" i="2"/>
  <c r="C42" i="2"/>
  <c r="F42" i="2"/>
  <c r="F50" i="2"/>
  <c r="G48" i="2"/>
  <c r="E50" i="2"/>
  <c r="D50" i="2"/>
  <c r="G22" i="2"/>
  <c r="G40" i="2"/>
  <c r="E42" i="2"/>
  <c r="E32" i="2"/>
  <c r="F32" i="2"/>
  <c r="G31" i="2"/>
  <c r="G32" i="2" s="1"/>
  <c r="D32" i="2"/>
  <c r="C50" i="2"/>
  <c r="G37" i="2"/>
  <c r="C32" i="2"/>
  <c r="G7" i="2"/>
  <c r="G8" i="2"/>
  <c r="G9" i="2"/>
  <c r="G23" i="2"/>
  <c r="G21" i="2"/>
  <c r="C24" i="2"/>
  <c r="D24" i="2"/>
  <c r="E24" i="2"/>
  <c r="F24" i="2"/>
  <c r="G20" i="2"/>
  <c r="G19" i="2"/>
  <c r="G13" i="2"/>
  <c r="G12" i="2"/>
  <c r="G11" i="2"/>
  <c r="F14" i="2"/>
  <c r="E14" i="2"/>
  <c r="D14" i="2"/>
  <c r="C14" i="2"/>
  <c r="F72" i="2" l="1"/>
  <c r="G50" i="2"/>
  <c r="G42" i="2"/>
  <c r="G24" i="2"/>
  <c r="G5" i="2"/>
  <c r="G14" i="2" s="1"/>
</calcChain>
</file>

<file path=xl/sharedStrings.xml><?xml version="1.0" encoding="utf-8"?>
<sst xmlns="http://schemas.openxmlformats.org/spreadsheetml/2006/main" count="687" uniqueCount="263">
  <si>
    <t>بيانات الواقعة</t>
  </si>
  <si>
    <t>عدد فئات</t>
  </si>
  <si>
    <t>م</t>
  </si>
  <si>
    <t>تاريخ الواقعة</t>
  </si>
  <si>
    <t>النطاق الزمني</t>
  </si>
  <si>
    <t>المحافظة</t>
  </si>
  <si>
    <t>النطاق الجغرافي</t>
  </si>
  <si>
    <t>دائرة الواقعة</t>
  </si>
  <si>
    <t>الحي أو القرية</t>
  </si>
  <si>
    <t>تفاصيل نوع الواقعة</t>
  </si>
  <si>
    <t>خلفية الواقعة</t>
  </si>
  <si>
    <t>نوع الواقعة</t>
  </si>
  <si>
    <t>اجمالي عدد المصابين</t>
  </si>
  <si>
    <t>مدنيون</t>
  </si>
  <si>
    <t>جماعات مُسلحة</t>
  </si>
  <si>
    <t>تفاصيل الإصابات</t>
  </si>
  <si>
    <t>توزيع المصابين علي المستشفيات</t>
  </si>
  <si>
    <t>رقم رسمي (محضر/بلاغ/ قضية) عن الواقعة</t>
  </si>
  <si>
    <t>اتهامات مرتبطة بالواقعة</t>
  </si>
  <si>
    <t>ملاحظات</t>
  </si>
  <si>
    <t>نص الخبر</t>
  </si>
  <si>
    <t>رابط 1</t>
  </si>
  <si>
    <t>رابط 2</t>
  </si>
  <si>
    <t>رابط 3</t>
  </si>
  <si>
    <t>رابط 4</t>
  </si>
  <si>
    <t>رابط 5</t>
  </si>
  <si>
    <t>رابط 6</t>
  </si>
  <si>
    <t>شمال سيناء</t>
  </si>
  <si>
    <t>العريش</t>
  </si>
  <si>
    <t>هجوم مسلح</t>
  </si>
  <si>
    <t>https://www.alaraby.co.uk/politics/3-%D9%82%D8%AA%D9%84%D9%89-%D8%A8%D8%A7%D9%84%D9%87%D8%AC%D9%88%D9%85-%D8%A7%D9%84%D9%85%D8%B3%D9%84%D8%AD-%D8%B9%D9%84%D9%89-%D9%85%D9%82%D8%B1-%D9%84%D9%84%D8%A3%D9%85%D9%86-%D8%A7%D9%84%D9%88%D8%B7%D9%86%D9%8A-%D8%A7%D9%84%D9%85%D8%B5%D8%B1%D9%8A-%D9%81%D9%8A-%D8%A7%D9%84%D8%B9%D8%B1%D9%8A%D8%B4</t>
  </si>
  <si>
    <t>قالت مصادر عسكرية طبية، اليوم الأحد، إنّ عدد ضحايا الهجوم المسلح على مقر مبنى الأمن الوطني (أمن الدولة سابقاً) في مدينة العريش، بشمال شرق سيناء، ارتفع إلى ثلاثة قتلى وعدد من الإصابات. وكشفت المصادر لـ"العربي الجديد" عن أنّ القتلى هم العقيد محمد مؤنس، ومعاون شرطة محمد صلاح شامة، ومعاون شرطة محمد عبد اللطيف. وقالت مصادر محلية لـ"العربي الجديد" إنّه سُمع دوي إطلاق نار داخل المقر الأمني، تبعه وصول تعزيزات أمنية وسيارات إسعاف. وأضافت أنه جرى نقل عدد من الجثث إلى مستشفى العريش العسكري، وكذلك عدد من الإصابات. وكان مصدر أمني قد كشف لـ"العربي الجديد"، صباح اليوم الأحد، أن المقر تعرض لهجوم من قبل مسلحين، أسفر عن مقتل ضابط شرطة مصري من القوات الخاصة (قبل أن ترتفع الحصيلة)، وإصابة ما لا يقل عن 6 آخرين بإصابات خطيرة، نقلوا على أثرها إلى المستشفى لتلقي العلاج. تقارير عربية تغييرات الجيش المصري في سيناء: ضبط الحدود ومكافحة التهريب وبحسب المصدر، فإن العقيد محمد مؤنس مأمون من قوات العمليات الخاصة (وهو أحد القتلى) سبق أن خدم في قوات حفظ السلام في السودان، وهو خريج كلية الشرطة دفعة 2001. وأوضح المصدر أن قوات أمنية من الجيش والشرطة وصلت إلى مكان الهجوم المسلح، وأخذت تسجيلات الكاميرات المحيطة بالمكان للوقوف على حيثيات الهجوم، كما جرت الاستعانة بطائرات لتمشيط المكان وتتبع المسلحين. وفي نوفمبر/تشرين ثاني 2022، قتل ضابط في الجيش المصري وثلاثة من المجموعات القبلية المساندة له، في هجوم لتنظيم "ولاية سيناء" الموالي لتنظيم "داعش"، غربي محافظة شمال سيناء، شرقي البلاد. يُذكر أنّ مدينة العريش تشهد هدوءاً أمنياً بعد سنوات من التدهور الأمني نتيجة هجمات تنظيم ولاية سيناء الموالي لتنظيم "داعش" الإرهابي. ولا يزال عدد من المواطنين محجوزين في مقر الأمن الوطني بتهمة الإرهاب.</t>
  </si>
  <si>
    <t>https://www.arab48.com/%D8%A7%D9%84%D8%A3%D8%AE%D8%A8%D8%A7%D8%B1/%D8%A3%D8%AE%D8%A8%D8%A7%D8%B1-%D8%B9%D8%A7%D8%AC%D9%84%D8%A9/2023/07/30/%D9%85%D8%B5%D8%B1-%D9%85%D9%82%D8%AA%D9%84-3-%D9%85%D9%86-%D9%82%D9%88%D8%A7%D8%AA-%D8%A7%D9%84%D8%B4%D8%B1%D8%B7%D8%A9-%D9%81%D9%8A-%D9%85%D8%AD%D9%8A%D8%B7-%D9%85%D9%82%D8%B1-%D8%A7%D9%84%D8%A3%D9%85%D9%86-%D9%81%D9%8A-%D9%85%D8%AF%D9%8A%D9%86%D8%A9-%D8%A7%D9%84%D8%B9%D8%B1%D9%8A%D8%B4-%D8%A8%D8%B4%D9%85%D8%A7%D9%84-%D8%B3%D9%8A%D9%86%D8%A7%D8%A1</t>
  </si>
  <si>
    <t>https://www.i24news.tv/ar/%D8%A3%D8%AE%D8%A8%D8%A7%D8%B1/%D8%AF%D9%88%D9%84%D9%8A/%D8%A7%D9%81%D8%B1%D9%8A%D9%82%D9%8A%D8%A7/1690746769-%D9%85%D8%B5%D8%B1-%D9%85%D9%82%D8%AA%D9%84-%D8%B6%D8%A7%D8%A8%D8%B7-%D9%85%D8%B5%D8%B1%D9%8A-%D9%88%D8%B4%D8%B1%D8%B7%D9%8A%D9%8A%D9%86-%D9%81%D9%8A-%D9%87%D8%AC%D9%88%D9%85-%D8%A8%D9%85%D8%AD%D9%8A%D8%B7-%D9%85%D9%82%D8%B1-%D8%A7%D9%84%D8%A3%D9%85%D9%86-%D8%A7%D9%84%D9%88%D8%B7%D9%86%D9%8A-%D8%A8%D8%A7%D9%84%D8%B9%D8%B1%D9%8A%D8%B4</t>
  </si>
  <si>
    <t>جنوب سيناء</t>
  </si>
  <si>
    <t>مستشفي طابا المركزي</t>
  </si>
  <si>
    <t>https://asharq.com/politics/70720/%D8%A5%D8%B5%D8%A7%D8%A8%D8%A9-5-%D8%A3%D8%B4%D8%AE%D8%A7%D8%B5-%D8%A5%D8%AB%D8%B1-%D8%B3%D9%82%D9%88%D8%B7-%D8%B5%D8%A7%D8%B1%D9%88%D8%AE-%D8%A8%D9%85%D8%AF%D9%8A%D9%86%D8%A9-%D8%B7%D8%A7%D8%A8%D8%A7-%D8%A7%D9%84%D9%85%D8%B5%D8%B1%D9%8A%D8%A9/</t>
  </si>
  <si>
    <t>نقلت قناة "القاهرة الإخبارية"، الجمعة، عن مصادر وصفتها بالمطلعة، أن مقذوفاً متفجراً سقط في مدينة طابا بمحافظة جنوب سيناء المصرية على البحر الأحمر بالقرب من الحدود مع إسرائيل، ما أسفر عن إصابة 6 أشخاص، فيما قالت وزارة الصحة المصرية، إن الإصابات "طفيفة وغير مهددة للحياة". وأضافت القناة نقلاً عن المصادر، أن واقعة سقوط المقذوف بالمدينة المصرية تخضع للتحقيق الجاد للكشف عن ملابسات ما حدث. أوضحت أن المقذوف سقط على مبنى إسعاف مدينة طابا، والسكن المخصص لإدارة مستشفى المدينة. وذكرت القناة نقلاً عن مصادر، أن الحادث له صلة بالقتال الدائر بين إسرائيل والفلسطينيين، ونقلت عن مصدر سيادي أنه بمجرد تحديد جهة إطلاق المقذوف، فإن كل الخيارات متاحة للتعامل معها. "إصابات غير مهددة للحياة" وقالت وزارة الصحة المصرية، الجمعة، إن 6 أشخاص أصيبوا بجروح طفيفة نتيجة سقوط "جسم منفجر" في محيط نقطة الإسعاف والسكن الإداري بجوار مستشفى طابا. وأعلنت الوزارة أنها دفعت بـ10 سيارات إسعاف مجهزة، إلى موقع الحادث، في الساعات الأولى من صباح الجمعة، داخل مدينة طابا بالقرب من مبنى الإسعاف، والسكن الإداري بجوار مستشفى طابا المركزي في محافظة جنوب سيناء. وأوضحت الوزارة أن سيارات الإسعاف قامت بنقل 6 مصابين، إلى مستشفى طابا المركزي، وكانت جميع الإصابات "طفيفة وغير مهددة للحياة"، مشيرة إلى أن 4 من المصابين غادروا المستشفى بعد تلقي العلاج، ومن المنتظر خروج باقي المصابين خلال الساعات القادمة.</t>
  </si>
  <si>
    <t>https://www.skynewsarabia.com/middle-east/1665332-%D9%85%D8%B5%D8%A7%D8%AF%D8%B1-%D8%A7%D9%94%D9%85%D9%86%D9%8A%D8%A9-%D9%85%D8%B5%D8%B1%D9%8A%D8%A9-%D8%B3%D9%82%D9%88%D8%B7-%D9%85%D9%82%D8%B0%D9%88%D9%81-%D9%85%D8%AF%D9%8A%D9%86%D8%A9-%D9%86%D9%88%D9%8A%D8%A8%D8%B9</t>
  </si>
  <si>
    <t>هجوم مسلح علي كمين أبيس الواقع بين محافظتي البحيرة والاسكندرية</t>
  </si>
  <si>
    <t>أعلنت وزارة الداخلية مقتل أمين شرطة جراء هجــ ـوم مسلـ.ــح شنه مجهولون على كمين أبيس الأمني الواقع بين محافظتي البحيرة والإسكندرية. وحسب صحيفة الشروق فإن أفراد قوة مشتركة من المحافظتين لتأمين الكمين، واجهتهم عملية إطلاق أعيرة نارية من أشخاص مجهولين، استقلوا ميكروباص انحرف فجأة باتجاههم.</t>
  </si>
  <si>
    <t>https://rassd.com/524685.htm</t>
  </si>
  <si>
    <t>انفجار</t>
  </si>
  <si>
    <t>لقي سبعة عسكريين مصريين ليل أمس الأحد، حتفهم في انفجار غامض في محافظة شمال سيناء، شرقي البلاد. وقالت مصادر طبية عسكرية بشمال سيناء لـ"العربي الجديد"، إنه وصلت إلى مستشفى العريش العسكري، سبعة جثث لعسكريين مصابين بجروح مختلفة نتيجة انفجار جسم ما في قاعدة عسكرية بسيناء. تخطي الإعلان by TaboolaSponsored LinksYou May Like Hier zijn de nieuwe keukentrends in 2024 (klik om te zien) Keukenovereenkomsten | Zoek Advertenties ولم يتم تحديد سبب الانفجار سواء أكان بسبب عطل فني أو هجوم إرهابي. وأوضحت المصادر أن القتلى هم رائد دفاع جوي عبد الرحمن محمود الزهري ربيع، ورائد دفاع جوي ضياء علاء الدين سعد، ومقدم دفاع جوي هشام درباز، والمجندان في الدفاع الجوي حلمي يونس، ومحمود الفيشاوي، وصابر عيد، ونور السنهورى. وسيتم لاحقا نقل الجثامين كل إلى دياره في المحافظات المصرية المختلفة. حتى الآن لم يتم تحديد سبب الانفجار إن كان عطل فني أو هجوم إرهابي.وبحسب التقرير جرى نقل جثامين الجنود الى ديارهم في المحافظات المختلفة تمهيدا لدفنهم. ولم يعلن المتحدث العسكري أية تفاصيل عن حادث مقتل العسكريين السبعة. مقتل ضباط وجنود الدفاع الجوي يأتي بعد شهرين من حادث اشتباكات مقر الأمن الوطني في العريش الذي أسفر عن مقتل وإصابة أكثر من 30 شرطيا، ولم تصدر السلطات الأمنية حتى الآن أي بيان عن حادث مقر الأمن الوطني الغامض.</t>
  </si>
  <si>
    <t>https://www.i24news.tv/ar/%D8%A3%D8%AE%D8%A8%D8%A7%D8%B1/middle-east/1695032531-%D9%85%D9%82%D8%AA%D9%84-%D8%B3%D8%A8%D8%B9%D8%A9-%D8%AC%D9%86%D9%88%D8%AF-%D9%85%D8%B5%D8%B1%D9%8A%D9%8A%D9%86-%D8%A8%D8%A7%D9%86%D9%81%D8%AC%D8%A7%D8%B1-%D9%85%D8%AC%D9%87%D9%88%D9%84-%D8%A7%D9%84%D8%B3%D8%A8%D8%A8-%D9%81%D9%8A-%D8%B3%D9%8A%D9%86%D8%A7%D8%A1</t>
  </si>
  <si>
    <t>مستشفي العريش العسكري</t>
  </si>
  <si>
    <t>لقي ضابط بالقوات المسلحة مصرعه، وأصيب أربعة عسكريين من قوات حرس الحدود، في هجوم نفذه مسلحون على آلية عسكرية بالقرب من مدينة سانت كاترين في جنوب سيناء. وقال مصدر أمني لـ«مدى مصر» إن الهجوم شُن مساء أمس على سيارة عسكرية يستقلها ضابطان وثلاثة جنود من قوة الكتيبة الرابعة حرس الحدود في جنوب سيناء، عندما كانت تسير على إحدى الطرق الدولية بالقرب من مدينة سانت كاترين، حيث باغتها مسلحون بإطلاق الرصاص، واشتبكوا مع قوة السيارة، ما أسفر عن مقتل ملازم أول من قوة الدفعة 159 ضباط احتياط، عمرو شهاب أبو النيل، لافتًا إلى أنه كان يتبقى له نحو 20 يومًا لإنهاء خدمته العسكرية، فيما أصيب أربعة عسكريين آخرين بينهم ضابط برتبة مقدم وثلاثة جنود. وفيما لم يصدر المتحدث العسكري باسم القوات المسلحة أي بيانات عن الهجوم، تناقلت قنوات تابعة لتنظيم الدولة الإسلامية «داعش» الخبر، مؤكدة أن فرعها في مصر، تنظيم «ولاية سيناء»، هو منفذ الهجوم، ولكن حتى الآن لم يصدر عن التنظيم أي بيانات عن الواقعة. يأتي هجوم سانت كاترين في الوقت الذي تروج فيه الدولة والإعلام الرسمي عن انتهاء الإرهاب في شمال سيناء وعودة الحياة لطبيعتها كنتيجة للعملية العسكرية الشاملة التي بدأت في 2018، ما مكّن من التفكير في تدشين التنمية هناك. وفي هذا السياق، شهد الرئيس الرئيس عبد الفتاح السيسي ووزير الدفاع فريق أول، محمد أحمد زكي، الأحد الماضي، فعالية «اصطفاف المعدات المشاركة في تنفيذ تنمية سيناء» التي أقيمت داخل الفرقة السادسة المدرعة في التل الكبير بمحافظة الإسماعيلية، والتي أكد خلالها الرئيس أن «الإرهاب لم ينته بعد»، مطالبًا القوات المسلحة والشرطة باليقظة التامة. وبالتزامن مع الحملات الإعلامية حول انتهاء الإرهاب في شمال سيناء، يحاول التنظيم التوسع في بؤر جديدة خارج مناطقه الأصلية في أقصى الشمال الشرقي (رفح والشيخ زويد والعريش) حيث نفذ عدة هجمات في مدينة القنطرة شرق التابعة إداريًا لمحافظة الإسماعيلية، وجغرافيًا تقع داخل سيناء، بالقرب من المجرى الملاحي لقناة السويس، وكان أكبرها اشتباكات «مدرسة الصنايع» في نوفمبر الماضي، تبعها عبور التنظيم لقناة السويس في يناير الماضي وتنفيذ هجوم «مسجد الصالحين» وسط محافظة الإسماعيلية. مسؤولية «ولاية سيناء» عن هجوم سانت كاترين غير مستبعد، خاصة مع تمركز التنظيم في وسط سيناء المؤدي إلى الجنوب، بعد فقدان كل مناطق تمركزه في الشمال. وبحسب مصادر محلية لا يزال التنظيم يمكنه التحرك في المناطق الجبلية، بين جبل المغارة والمنجم في وسط سيناء، مدللين على ذلك بما بثه التنظيم من صور وفيديوهات عن مبايعة الزعيم الجديد للتنظيم، أبو الحسين الحسيني القرشي، منتصف ديسمبر الماضي، والتي صُورت في وسط سيناء، بحسب المصادر. وكان «ولاية سيناء» قد وصل إلى مدن جنوب سيناء في 2019 عندما هاجم ارتكاز عيون موسى الشُرطي، وأعلنت حينها وزارة الداخلية مقتل منفذي الهجوم، وأعلن التنظيم مسؤوليته أيضًا، مؤكدًا مقتل أحد عناصره ويدعى «أبو محمد المهاجر» وتُشير كُنية المهاجر إلى أنه من خارج مصر، فيما ذكر اتحاد قبائل سيناء أن «المهاجر» ألماني الجنسية، ودخل مصر قادمًا من روسيا للانضمام إلى «ولاية سيناء» بعد أن فشل في دخول العراق أو سوريا.</t>
  </si>
  <si>
    <t>https://www.madamasr.com/ar/2023/02/28/news/u/%D9%85%D9%82%D8%AA%D9%84-%D8%B6%D8%A7%D8%A8%D8%B7-%D9%88%D8%A5%D8%B5%D8%A7%D8%A8%D8%A9-4-%D8%B9%D8%B3%D9%83%D8%B1%D9%8A%D9%8A%D9%86-%D9%81%D9%8A-%D9%87%D8%AC%D9%88%D9%85-%D8%B9%D9%84%D9%89-%D8%B3/</t>
  </si>
  <si>
    <t>https://www.alaraby.co.uk/politics/%D9%85%D9%82%D8%AA%D9%84-7-%D8%B9%D8%B3%D9%83%D8%B1%D9%8A%D9%8A%D9%86-%D9%85%D8%B5%D8%B1%D9%8A%D9%8A%D9%86-%D8%A8%D8%A7%D9%86%D9%81%D8%AC%D8%A7%D8%B1-%D9%81%D9%8A-%D8%B3%D9%8A%D9%86%D8%A7%D8%A1</t>
  </si>
  <si>
    <t>https://www.alarabiya.net/arab-and-world/egypt/2023/01/20/%D8%AC%D9%86%D8%A7%D8%A6%D9%8A-%D9%88%D9%84%D9%8A%D8%B3-%D8%A7%D8%B1%D9%87%D8%A7%D8%A8%D9%8A%D8%A7%D9%8B-%D9%87%D8%AC%D9%88%D9%85-%D8%B9%D9%84%D9%89-%D9%83%D9%85%D9%8A%D9%86-%D8%A3%D9%85%D9%86%D9%8A-%D8%A8%D8%A7%D9%84%D8%A7%D8%B3%D9%83%D9%86%D8%AF%D8%B1%D9%8A%D8%A9-</t>
  </si>
  <si>
    <t>https://royanews.tv/news/292695</t>
  </si>
  <si>
    <t>القاهرة</t>
  </si>
  <si>
    <t>مقر الأمن الوطني - ضاحية السلام</t>
  </si>
  <si>
    <t>https://www.madamasr.com/2023/07/30/news/u/%D9%85%D8%B5%D8%A7%D8%AF%D8%B1-%D9%85%D9%82%D8%AA%D9%84-%D8%AB%D9%84%D8%A7%D8%AB%D8%A9-%D9%85%D9%86-%D9%82%D9%88%D8%A7%D8%AA-%D8%A7%D9%84%D8%B4%D8%B1%D8%B7%D8%A9-%D9%81%D9%8A-%D8%A7%D8%B4%D8%AA%D8%A8/</t>
  </si>
  <si>
    <t>عدد الإصابات الإجمالي</t>
  </si>
  <si>
    <t>التجمع الأول</t>
  </si>
  <si>
    <t>https://www.alarabiya.net/arab-and-world/egypt/2023/07/04/%D8%AD%D8%A7%D8%AF%D8%AB-%D8%B5%D8%A7%D8%AF%D9%85-%D8%A8%D9%85%D8%B5%D8%B1-%D8%A7%D8%AD%D8%A7%D9%84%D8%A9-%D8%B6%D8%A7%D8%A8%D8%B7-%D9%84%D9%84%D9%85%D8%AD%D9%83%D9%85%D8%A9-%D8%A7%D9%84%D8%B9%D8%B3%D9%83%D8%B1%D9%8A%D8%A9-%D8%A8%D8%B9%D8%AF-%D8%AF%D9%87%D8%B3-%D8%B5%D9%8A%D8%AF%D9%84%D8%A7%D9%86%D9%8A%D8%A9-%D8%AD%D8%AA%D9%89-%D8%A7%D9%84%D9%85%D9%88%D8%AA</t>
  </si>
  <si>
    <t>قتل عمد والشروع فيه</t>
  </si>
  <si>
    <t>الواقعة تمت بواسطة ظابط جيش</t>
  </si>
  <si>
    <t>https://www.alarabiya.net/arab-and-world/egypt/2023/07/05/%D8%AF%D9%87%D8%B3%D9%87%D9%85-%D8%B6%D8%A7%D8%A8%D8%B7-%D9%85%D8%B5%D8%B1%D9%8A-%D8%B5%D9%88%D8%B1-%D9%88%D8%AA%D9%81%D8%A7%D8%B5%D9%8A%D9%84-%D8%B9%D9%86-%D8%A7%D9%84%D8%B5%D9%8A%D8%AF%D9%84%D8%A7%D9%86%D9%8A%D8%A9-%D8%A7%D9%84%D8%B6%D8%AD%D9%8A%D8%A9-%D9%88%D8%A3%D8%B3%D8%B1%D8%AA%D9%87%D8%A7-</t>
  </si>
  <si>
    <t>محضر رقم 22-23 بتاريخ 1-7-2023 جنح عسكرية قسم شرطة التجمع الأول والمقيدة برقم 170 لسنة 2023 جنايات عسكرية شرق القاهرة</t>
  </si>
  <si>
    <t>المصاب حمدان زكي محمود حميد طبيب بيطري بالكويت، و 3 أطفاله: ياسين 11 عامًا، ونور 9 أعوام، والأصغر أحمد 7 أعوام - جروح وكدمات متفرقة</t>
  </si>
  <si>
    <t>بعد أن أعلن المتحدث العسكري المصري، أمس الثلاثاء، إحالة ضابط للمحكمة العسكرية بتهمة القتل العمد والشروع فيه، وذلك على خلفية واقعة دهس صيدلانية بمنطقة مدينتي شرق القاهرة، تكشفت تفاصيل عن الأسرة ضحية الحادث. وأعلن المتحدث العسكري المصري أنه في إطار حرص القوات المسلحة على توضيح الحقائق للرأي العام بشأن واقعة أحد التجمعات السكنية بالقاهرة الجديدة دون الإخلال بسير التحقيقات الجارية، فقد تم تحرير المحضر رقم (22 / 23) بتاريخ 1/ 7 / 2023 جنح عسكرية قسم شرطة التجمع الأول عن الواقعة. طفلة من الأسرة أصيبت في الدهسطفلة من الأسرة أصيبت في الدهس 1 من 4 وقال إن النيابة العسكرية تباشر التحقيقات، وقُيدت بالقضية رقم (170 / 2023) "جنايات عسكرية" شرق القاهرة، مضيفاً أنه أسند للمتهم جرائم "القتل العمد والشروع فيه"، وتقرر حبسه احتياطياً على ذمة القضية، وتجري إحالته إلى المحكمة العسكرية للجنايات. وأكد المتحدث العسكري كامل احترام القوات المسلحة لمبدأ سيادة القانون، كما أعلن تقدم القوات المسلحة بخالص التعازي والمواساة لأسرة الفقيدة، والتمنيات بالشفاء العاجل للمصابين. وكشفت التفاصيل أن الصيدلانية الضحية هي بسمة علي حسنين القليط، تخرجت من كلية الصيدلة جامعة طنطا عام 2006، وتعمل في وزارة الصحة الكويتية. تزوجت الصيدلانية من طبيب بيطري يعمل في الكويت أيضا هو حمدان زكي محمود حميد، وأنجبت منه 3 أطفال: ياسين 11 عامًا، ونور 9 أعوام، والأصغر أحمد 7 أعوام، وكانت الأسرة في عطلة بالقاهرة، حيث يملكون منزلا في منطقة "19 فيلات" بمدينتي في القاهرة الجديدة. زوج الصيدلانية بسمةزوج الصيدلانية بسمة 1 من 3 وحسب روايات شهود عيان، فإن الواقعة بدأت بعد أن صدم ياسين الابن الأكبر، إحدى السيارات بسكوتر خاص به أمام الفيلا المجاورة لمنزله، وتسبب في خدشها، ولذلك خرج الأب ومعه أولاده الثلاثة وزوجته للبحث عن صاحب السيارة والاعتذار له، والتعهد بتصليح السيارة. خرج الضابط صاحب السيارة ودار نقاش بينه وبين الأسرة، ثم نشبت مشادة كلامية بينهم، لذلك حاول الطبيب البيطري إنهاء الأمر والعودة للمنزل سريعا، لكن الأسرة كلها فوجئت بالضابط يقود سيارته ويدهس الجميع خلال عودتهم لمنزلهم، ويتسبب في وفاة الأم "بسمة" وإيقاع إصابات بالغة بالأطفال، فيما تعرض الأب حمدان لإصابات طفيفة. فيديو جديد عن قرب لحادث دهس الصيدلانية المروع الذي هز مصر مصر فيديو جديد عن قرب لحادث دهس الصيدلانية المروع الذي هز مصر بعد الواقعة مباشرة، سلم الضابط نفسه للنيابة العسكرية، وتم نقل الأطفال والأب إلى المستشفى للعلاج. أما الأم فقد شيعت جنازتها في موكب مهيب من مسجد فسيخ بمدينة بسيون بمحافظة الغربية مسقط رأسها، ودفنت بمقابر العائلة هناك. على الجانب الآخر، تبين أن المتهم هو الابن الوحيد لوالده الذي يعمل أستاذا بكلية الطب جامعة الزقازيق، وهو من مواليد عام 1995، والتحق بكلية الطب العسكري، وتخرج منها عام 2019، ثم تخصص في طب الأورام.</t>
  </si>
  <si>
    <t>مدينتي - منطقة 19 فيلات</t>
  </si>
  <si>
    <t>https://www.alarabiya.net/arab-and-world/egypt/2023/07/09/%D8%AC%D8%AF%D9%8A%D8%AF-%D8%AF%D9%87%D8%B3-%D8%B6%D8%A7%D8%A8%D8%B7-%D9%84%D8%B5%D9%8A%D8%AF%D9%84%D8%A7%D9%86%D9%8A%D8%A9-%D8%AD%D8%AA%D9%89-%D8%A7%D9%84%D9%85%D9%88%D8%AA-%D8%A8%D9%8A%D8%A7%D9%86-%D8%A7%D9%84%D8%AC%D9%8A%D8%B4-%D8%A7%D9%84%D9%85%D8%B5%D8%B1%D9%8A-%D9%8A%D9%83%D8%B4%D9%81-%D9%85%D8%B5%D9%8A%D8%B1-%D8%A7%D9%84%D9%82%D8%B6%D9%8A%D8%A9-</t>
  </si>
  <si>
    <t>استخدام مفرط للقوة</t>
  </si>
  <si>
    <t>شيع أهالي مدينة سيدي براني غرب محافظة مطروح، ظهر اليوم، الأربعاء، من مسجد قرية زويدة، جنازة حفيظ حويا عبد ربه (35 عامًا) الشهير بفرحات المحفوظي، بعد مقتله مساء أمس، إثر إصابته بعدة رصاصات أطلقها عليه ضابط شرطة عقب مشادة كلامية بينهما لرفض المحفوظي الامتثال لأوامر الضابط بتوقيفه أمام معرض سيارات يمتلكه بالمدينة، بحسب ثلاثة مصادر من أهالي المدينة تحدثوا لـ«مدى مصر» بشكل منفرد. وقال أحد أهالي المدينة إن ضابط الشرطة متحفظ عليه بمقر تابع للقوات المسلحة في المدينة، فيما تبذل قيادات المنطقة العسكرية الغربية والمخابرات الحربية جهود وساطة لتهدئة أهالي المدينة الذين تجمهروا أمام قسم شرطة سيدي براني أمس. كان عدد من أهالي «سيدي براني» احتجوا في شوارعها عقب الحادث، ورشق بعضهم قسم شرطة المدينة بالحجارة، وأشعلوا النيران في إطارات السيارات بالقرب منه، واعتدوا على عدد من أفراد الشرطة، كما قطعوا الطريق المؤدي للمدينة، قبل أن ترد الشرطة بالقبض على حوالي سبعة من الأهالي، ما ساهم في تفاقم الوضع وزيادة غضب الأهالي، بحسب المصدر، الذي أضاف أن «الجيش نزل لحماية المنشآت»، مساء أمس. ولم تصدر عن وزارة الداخلية أي بيانات رسمية عن الواقعة حتى كتابة الخبر. وقال مصدر من قبيلة المحفوظي التي ينتمي إليها فرحات، إن مدينة سيدي براني هي مدينة ساحلية حدودية وقوات الشرطة تشن حملات تفتيش من حين لآخر، مضيفًا أن فرحات كان موجودًا أمام محال يمتلكها بالمدينة، واشتبه به ضابط الشرطة وأوقفه، فرفض الاستجابة إليه بحجة عدم وجود مبرر لتوقيفه، فأطلق الضابط الرصاص عليه. وبحسب تقرير طبي حصل «مدى مصر» على نسخة منه، حددت مديرية الصحة بمحافظة مطروح سبب وفاة فرحات في «طلق ناري متفرق بالجسم». وأوضح مصدر من أسرة فرحات أن مدير أمن مطروح طلب من شيوخ قبيلة المحفوظي الاجتماع معه وعدد من القيادات العسكرية عقب انتهائهم من إجراءات الدفن، بمقر قسم شرطة مدينة سيدي براني، وذلك لتسوية الأزمة وديًا، خاصة في ظل وجود إصابات بين أفراد الشرطة الذين تم الاعتداء عليهم من أهالي القرية، مضيفًا: «بلغونا بوفاة أمين شرطة فجر أمس في المستشفى بعدما صدمه أحد الأهالي بسيارته خلال الاشتباكات»، غير أن شقيق فرحات أصر على ضرورة استكمال الإجراءات بشكل قانوني.</t>
  </si>
  <si>
    <t>https://madamasr.com/2023/07/12/news/u/%D8%A7%D9%84%D8%AC%D9%8A%D8%B4-%D9%8A%D8%AA%D8%AF%D8%AE%D9%84-%D9%84%D8%AA%D9%87%D8%AF%D8%A6%D8%A9-%D8%A3%D9%87%D8%A7%D9%84%D9%8A-%D8%B3%D9%8A%D8%AF%D9%8A-%D8%A8%D8%B1%D8%A7%D9%86%D9%8A-%D8%A5%D8%AB/</t>
  </si>
  <si>
    <t>مطروح</t>
  </si>
  <si>
    <t>سيدي براني</t>
  </si>
  <si>
    <t>قسم شرطة سيدي براني</t>
  </si>
  <si>
    <t>رشق بعضهم قسم شرطة المدينة بالحجارة، وأشعلوا النيران في إطارات السيارات بالقرب منه، واعتدوا على عدد من أفراد الشرطة، كما قطعوا الطريق المؤدي للمدينة</t>
  </si>
  <si>
    <t>تم القبض على 7 من أهالي سيدي براني</t>
  </si>
  <si>
    <t>المنيا</t>
  </si>
  <si>
    <t>بني مزار</t>
  </si>
  <si>
    <t>قسم شرطة بني مزار</t>
  </si>
  <si>
    <t>اندلعت اليوم، الأحد، اشتباكات بين الشرطة وأهالي قرية “بني مزار” في مدينة المنيا المصرية، بعد مقتل مواطن يدعى “خلف عبد الرازق” على يد ضابط شرطة، -حسب شهود عيان- وكان مواطن مصري يدعى خلف راضي اسماعيل عبد الرازق، وهو أب لسبعة أبناء من قرية “شلقام” في بني مزار بمحافظة المنيا، قد قتل على يد ضابط شرطة لأسباب مجهولة حتى الآن. اشتباكات بين الشرطة ومحتجين ضد حرب غزة عند معرض دفاعي في أستراليا اشتباكات بين مقاومين وقوات العدو الاسرائيلي المقتحمة لبلدة قفين شمال طولكرم بالضفة المحتلة جيش الاحتلال يعلن إصابة ضابط برتبة عقيد جراء انهيار فتحة نفق بوسط غزة اشتباكات مع الشرطة في صعيد مصر وأفاد ناشطون أن “عبد الرازق” قتل بعد إطلاق النار عليه أثناء حملة تنفيذ أحكام ذهبت لتقبض عليه، في قضية إيصال أمانة وقام أحد الضباط باطلاق النار عليه مما أدى لوفاته. وفيما لم يكشف عن اسم أو هوية الضابط القاتل، رفضت السلطات المصرية تسليم جثة المتوفى لذويه، وهو ما اضطر الأهالي إلى التجمهر أمام مركز شرطة بني مزار بالمنيا، والاشتباك مع قوات الشرطة، وسط صرخات أهل المتوفى. دوامة الدم مستمرة !والظابط أحمد يقتل ولا يبالي ظابط شرطة بقتل مواطن بـ قرية بني مزار بمحافظة #المنيا واشتباكات بين الشرطة وأهالي القرية.من مطروح الى المنياومن قبلي الى بحريمفيش حاتم هيتحاكمحتى تغور دولة العسكر. pic.twitter.com/EVHVKHrQLC — أحمد عطوان AHMED ATWAN (@ahmedatwan66) August 6, 2023 وأظهر مقطع فيديو رصدته “وطن” العشرات من الأهالي أمام مركز الشرطة، فيما يحاول ضباط من القسم منعهم من الدخول وسط جذب وشد. وبدا عدد من ضباط الشرطة وهم يقفون على مدخل القسم، وظهر أحد المحامين وهو يحاول تهدئة الأهالي الغاضبين. قتل المواطنين على يد الضباط حادثة متكررة ورغم تكرار حوادث قتل الضباط للمواطنين العزل في مصر، أصدر الرئيس عبد الفتاح السيسي قرارات متتالية بالعفو عن ضباط في الجيش والشرطة مدانين في جرائم قتل وتعذيب، وكان آخرها العام الماضي-بحسب موقع العربي الجديد– حين أصدر قراراً بالعفو عن 13 ضابطاً وشرطياً من المدانين بقتل 3 مواطنين تعذيباً في محافظتي القاهرة وسوهاج، ضمن قرارات العفو الرئاسي التي أصدرها بمناسبة مرور 40 عاماً على ذكرى تحرير سيناء. ???? مقتل مواطن على يد ظابط شرطة بـ قرية بني مزار بمحافظة #المنيا واشتباكات بين الشرطة وأهالي القرية pic.twitter.com/eekvNiuiC7 — omar elfatairy (@OElfatairy) August 6, 2023 وتشهد مصر حاليا حالة من الغليان الشعبي، جراء انهيار الوضع الاقتصادي الذي يتزامن مع حملات قمع واسعة، يشنها نظام السيسي ضد معارضيه وأي شخص يفكر حتى في معارضته. وطالت حملات الاعتقال في مصر مؤخرا، عددا من المواطنين العاديين الذين عبروا عن شكواهم من ضيق المعيشة، ووجهوا انتقادات للحكومة والنظام في مقاطع بثوها عبر مواقع التواصل.</t>
  </si>
  <si>
    <t>https://ar.pressbee.net/show6649251.html?title=%D9%85%D8%B5%D8%B1-%D8%A7%D8%B4%D8%AA%D8%A8%D8%A7%D9%83%D8%A7%D8%AA-%D8%A8%D9%8A%D9%86-%D8%A7%D9%84%D8%B4%D8%B1%D8%B7%D8%A9-%D9%88%D8%A7%D9%84%D8%A3%D9%87%D8%A7%D9%84%D9%8A-%D9%81%D9%8A-%D8%A7%D9%84%D9%85%D9%86%D9%8A%D8%A7-%D8%A8%D8%B9%D8%AF-%D9%85%D9%82%D8%AA%D9%84-%D9%85%D9%88%D8%A7%D8%B7%D9%86-%D8%B9%D9%84%D9%89-%D9%8A</t>
  </si>
  <si>
    <t>قام الأهالي بالتجمهر أمام قسم الشرطة والاشتباك مع القوات</t>
  </si>
  <si>
    <t>احتجاجا على مقتل مواطن أثناء حملة تنفيذ أحكام</t>
  </si>
  <si>
    <t>مدينه السلام</t>
  </si>
  <si>
    <t>صحف مستقله</t>
  </si>
  <si>
    <t>مجموعات حقوقيه محليه - صحف مستقله</t>
  </si>
  <si>
    <t>مجموعه العمل المصريه من اجل حقوق الانسان - صحف مستقله</t>
  </si>
  <si>
    <t>طالبت المبادره المصريه للحقوق الشخصيه بالافراج عن 14 مُعلمًا، كانت الشرطه اعتقلتهم علي خلفيه مشاركتهم مع مئات اخرين في وقفه امام مقر الوزاره بالعاصمه الاداريه، الاحد، للاحتجاج علي عدم قبولهم في مسابقه لتعيين  30 الف معلم، بالرغم من اجتيازهم الاختبارات المعلنه من قبل الوزاره. وقام الامن بفض المظاهره بالقوه، واحتجز عددًا من المعلمين لفتره وجيزه قبل ان يُطلق سراحهم. ووجهت نيابه امن الدوله العليا للمقبوض عليهم اتهامات الانضمام لجماعه ارهابيه، ونشر واذاعه اخبار كاذبه، واساءه استخدام وسائل التواصل الاجتماعي والاشتراك في تجمهر. واثناء جلسه عبر فيديو كونفرانس لتجديد حبس المجموعه في نيابه امن الدوله العليا، الثلاثاء، ذكرت احدي المتهمات  المودعات بسجن العاشر، انها لم تذهب الي العاصمه الاداريه، بل قبض عليها من منزلها، وتكرر الامر نفسه مع متهم اخر اكد انه لم يذهب للوقفه، وتم القبض عليه من منزله بالبحيره، فيما ذكر شخص ثالث انه ليس معلمًا بالاساس ولم يشارك في مسابقه التعيين، لكنه كان يرافق زوجته التي كانت بين المتقدمات، فتركت قوات الامن الزوجه والقت القبض عليه.</t>
  </si>
  <si>
    <t>مجموعات حقوقيه محليه</t>
  </si>
  <si>
    <t>مدي مصر - النشره اليوميه 5-2-2023</t>
  </si>
  <si>
    <t>https://rassd.com/525370.htm</t>
  </si>
  <si>
    <t>https://ahlmasrnews.com/news/economy/13085594/%D8%A3%D8%B2%D9%85%D8%A9-%D8%B9%D9%85%D8%A7%D9%84-%D9%85%D9%88%D9%83%D9%8A%D8%AA-%D9%85%D8%A7%D9%83</t>
  </si>
  <si>
    <t>https://www.facebook.com/RevSoc.me/posts/pfbid089oDRRJTuFrr3dtonFCaAVvSJtFEsS5WxPquE4MF52KVSzc8aEDAWgDAtLuHPyhKl</t>
  </si>
  <si>
    <t>https://www.facebook.com/RevSoc.me/posts/pfbid02VWVg1skk868ys6ZqRBD1sHa7KPya7eJnr9CEgXrPkfdosmroDL9V7hmxWQHwGVVXl</t>
  </si>
  <si>
    <t>https://www.madamasr.com/ar/2023/02/05/news/u/%D8%AA%D8%AC%D8%AF%D8%AF-%D8%A7%D9%84%D8%A7%D8%AD%D8%AA%D8%AC%D8%A7%D8%AC%D8%A7%D8%AA-%D9%81%D9%8A-%D8%A7%D9%84%D9%88%D8%B1%D8%A7%D9%82-%D8%A8%D8%B9%D8%AF-%D8%A7%D9%84%D9%82%D8%A8%D8%B6/</t>
  </si>
  <si>
    <t>https://www.facebook.com/ENHR2021/posts/pfbid02nwD4Ktx1mUTxVVBEdxnnuKcBopbcDfEmATxazfsUtuEs9jQNUazUX2yMTqkjLkp5l</t>
  </si>
  <si>
    <t>مدي مصر - النشره اليوميه 26-10-2023</t>
  </si>
  <si>
    <t>https://www.facebook.com/RevSoc.me/posts/pfbid034BadXkXE2xNjjMNJC4zjU9EVQZw1Z1ozfHTsjRHCHNshSshSYTdrn5P6M7YR2jn3l</t>
  </si>
  <si>
    <t>https://www.facebook.com/watch/?v=522935789951440</t>
  </si>
  <si>
    <t>فض تظاهرة عمال الشركه المصريه الامريكيه لانتاج السجاد موكيت ماك</t>
  </si>
  <si>
    <t>فض تظاهرة اهالي مدينه السلام بالقوة</t>
  </si>
  <si>
    <t>فض تظاهرة اهالي جزيره الوراق بالغاز المسيل بالدموع</t>
  </si>
  <si>
    <t>فض تظاهرة المعلمين بالقوة</t>
  </si>
  <si>
    <t>فض تظاهرة عمال شركه كريازي بالقوة</t>
  </si>
  <si>
    <t>فض تظاهرة ميدانية</t>
  </si>
  <si>
    <t xml:space="preserve">التظاهرة على خلفية زياده مرتباتهم المتدنيه حيث تترواح مرتبات العمال بين 2200 الي 4000 جنيه . </t>
  </si>
  <si>
    <t>التظاهرة للاحتجاج علي عدم قبولهم في مسابقه لتعيين  30 الف معلم، بالرغم من اجتيازهم الاختبارات المعلنه من قبل الوزاره</t>
  </si>
  <si>
    <t>التظاهرة احتجاجا علي القبض علي ثلاثه من اهالي الجزيره</t>
  </si>
  <si>
    <t>التظاهرة على خلفية قيام احد شركات تصنيع الخرسانه بانشاء مجمع محطات خلط الخرسانه بدون ترخيص بالمخالفه لقانون البيئه والعمل وسط منطقه سكنيه، مما يؤدي الي زياده نسبه التلوث والضوضاء</t>
  </si>
  <si>
    <t>التظاهرة احتجاجا علي تدني الزياده السنويه في الاجر</t>
  </si>
  <si>
    <t xml:space="preserve"> مجمع محطات خلط الخرسانة</t>
  </si>
  <si>
    <t>الوراق</t>
  </si>
  <si>
    <t>جزيرة الوراق</t>
  </si>
  <si>
    <t>وزارة التربية والتعليم</t>
  </si>
  <si>
    <t>شركة كريازي</t>
  </si>
  <si>
    <t>القليوبية</t>
  </si>
  <si>
    <t>الشرقية</t>
  </si>
  <si>
    <t>الجيزة</t>
  </si>
  <si>
    <t>العبور</t>
  </si>
  <si>
    <t>المنطقة الصناعية - مصنع موكيت ماك للسجاد</t>
  </si>
  <si>
    <t>وقفة احتجاجية لأهالي مدينة السلام نظم عدد من الأهالي بمدينة السلام وقفة احتجاجية لقيام أحد شركات تصنيع الخرسانة بإنشاء مجمع محطات خلط الخرسانة بدون ترخيص بالمخالفة لقانون البيئة والعمل وسط منطقة سكنية، مما يؤدي إلى زيادة نسبة التلوث والضوضاء. وحاول الأهالي منع العمال من العمل. وعلى الفور انتشرت قوات من الشرطة العسكرية وحاولت فض تجمهر الأهالي الذين هتفوا ضدهم ..وكادت تحدث اشتباكات.وما زال الموقف مشتعلا. وقد تقدم الأهالي بشكوى الى مجلس الوزراء والمسؤولين ولم يتحرك أحد لغلق هذا المجمع مما اضطر المواطنين إلى النزول إلي الشارع وأخطار النجدة بهذه الواقعة. ويصر المواطنين على البقاء في الشارع حتى إغلاق هذا المجمع وتحديد هوية المسؤولين في حي السلام وشركة الكهرباء والمياه الذين سمحوا بتوصيل المرافق لهذا المجمع. بقلم: طاهر الشيخ</t>
  </si>
  <si>
    <t>https://www.i24news.tv/ar/%D8%A3%D8%AE%D8%A8%D8%A7%D8%B1/middle-east/1690990614-%D9%87%D9%84-%D9%87%D9%8A-%D8%B3%D8%B1%D8%A7%D9%8A%D8%A7-%D8%A8%D9%8A%D8%AA-%D8%A7%D9%84%D9%85%D9%82%D8%AF%D8%B3-%D8%A7%D9%84%D8%BA%D9%85%D9%88%D8%B6-%D9%8A%D9%83%D8%AA%D9%86%D9%81-%D8%AD%D8%A7%D8%AF%D8%AB-%D9%85%D9%82%D8%AA%D9%84-%D8%A7%D9%84%D8%B9%D8%B3%D9%83%D8%B1%D9%8A%D9%8A%D9%86-%D8%A7%D9%84%D9%85%D8%B5%D8%B1%D9%8A%D9%8A%D9%86-%D8%A7%D9%84%D8%AB%D9%85%D8%A7%D9%86%D9%8A%D8%A9-%D9%81%D9%8A-%D8%A7%D9%84%D8%B9%D8%B1%D9%8A%D8%B4</t>
  </si>
  <si>
    <t>https://www.fj-p.com/352085/%D8%A7%D9%84%D8%A3%D8%AF%D9%84%D8%A9-%D9%88%D8%B5%D9%84%D8%AA-%D9%86%D9%8A%D8%A7%D8%A8%D8%A9-%D8%A7%D9%84%D8%A7%D9%86%D9%82%D9%84%D8%A7%D8%A8-%D9%81%D9%8A%D8%AF%D9%8A%D9%88%D9%87%D8%A7%D8%AA/</t>
  </si>
  <si>
    <t>تمت إحالة 5 من المتظاهرين للمحاكمة</t>
  </si>
  <si>
    <t>العدوة</t>
  </si>
  <si>
    <t>قسم شرطة العدوة</t>
  </si>
  <si>
    <t>https://fj-p.com/352708/%D8%A7%D8%B4%D8%AA%D8%A8%D8%A7%D9%83%D8%A7%D8%AA-%D9%81%D9%8A-%D8%A7%D9%84%D9%85%D9%86%D9%8A%D8%A7-%D8%A8%D8%B9%D8%AF-%D9%85%D9%82%D8%AA%D9%84-%D9%85%D9%88%D8%A7%D8%B7%D9%86-%D8%A8%D8%A7%D9%84%D8%B1/</t>
  </si>
  <si>
    <t>وفي 8 يونيو 2023م، قتل المواطن صالح عبد الستار سعد رحيم(41 عاما ووالد لثلاثة أطفال)، جراء التعذيب في قسم شرطة مركز العدوة بمحافظة المنيا، وهي الجريمة التي أدت إلى تظاهر المئات من أقارب الضحية أمام قسم الشرطة متهمين الضابط محمد الجبالي بقتله بالتعذيب الوحشي الذي لم يتحمله الضحية؛ فقامت الداخلية بإطلاق الرصاص في الهواء لتخويف الأهالي  المتجمهرين واعتقال نحو 15 منهم من بينهم نجل الضحية الذي قتل تعذيبا في نفس يوم احتجازه.</t>
  </si>
  <si>
    <t>التظاهرة احتجاجا على مقتل مواطن داخل قسم الشرطة</t>
  </si>
  <si>
    <t>القبض على 15 شخص بتهمة التجمهر</t>
  </si>
  <si>
    <t>فض تظاهرة الأهالي بالقوة</t>
  </si>
  <si>
    <t>طابا</t>
  </si>
  <si>
    <t>نويبع</t>
  </si>
  <si>
    <t>https://mada38.appspot.com/www.madamasr.com/ar/2023/10/27/news/u/%D9%87%D8%AC%D9%88%D9%85%D8%A7%D9%86-%D9%85%D8%AC%D9%87%D9%88%D9%84%D8%A7%D9%86-%D8%B9%D9%84%D9%89-%D8%AC%D9%86%D9%88%D8%A8-%D8%B3%D9%8A%D9%86%D8%A7%D8%A1-%D9%88%D9%84%D8%A7-%D8%AA%D8%B8%D8%A7%D9%87/?fbclid=IwAR308VJR_KSxuznERDqZtUQx4_21Zfemt60pM4q7tlA1i03ErYJPZAsCaPs</t>
  </si>
  <si>
    <t>سقطت طائرة مُسيرة بمدينة طابا وشهدت مدينة نويبع انفجارًا، لم يُعرف سببهما، خلال الساعات الماضية، وأسفر حادث طابا عن إصابة ستة أشخاص، بحسب وزارة الصحة، نُقلوا إلى مستشفى طابا المركزي وغادر أربعة منهم بعد تلقي العلاج، وفي القاهرة فرقت قوات الشرطة عددًا من المتظاهرين وألقت القبض على بعضهم، بحسب شهود عيان، فيما نشرت وزارة الصحة الفلسطينية بيانًا، قبل ساعات، قالت فيه إن جيش الاحتلال الإسرائيلي قتل 298 شخصًا، خلال الساعات الماضية، غالبيتهم من النازحين إلى جنوب قطاع غزة. كان محيط مستشفى طابا المركزي قد تعرض لاستهداف، في الساعات الأولى من صباح اليوم، كشف المتحدث العسكري بعدها بساعات أنه تم بطائرة مُسيرة، وأصاب الهجوم مبنى الإسعاف والسكن المخصص لإدارة المستشفى، حسبما نقلت «القاهرة الإخبارية» عن مصادر مُطلعة. ورغم أن بيان المتحدث العسكري نُشر بعد أكثر من ثلاث ساعات على وقوع الحادث الثاني بمدينة نويبع، فإنه لم يتطرق له بأي إشارة في بيانه. بينما أفاد شاهدا عيان من نويبع لـ«مدى مصر» أنهما شاهدا طائرة أعقبها سماع صوت انفجار بالقرب منهما قُبيل الثامنة صباحًا، خلف مبنى محطة الكهرباء في أرض فضاء وعدم وقوع إصابات، فيما عززت قوات الأمن التابعة لوزارة الداخلية، من وجودها بمحيط الحادث، بالتزامن مع تحليق طائرات حربية مصرية. تقع مدينة نويبع على خليج العقبة، على مسافة 73 كيلومترًا جنوب مدينة طابا، وكلتاهما تتبع محافظة جنوب سيناء، فيما تفصل مسافة تصل إلى 275 كيلومترًا بين المدينتين وقطاع غزة، وتبعد طابا بمسافة عشرة كيلومترات عن مدينة إيلات الواقعة على الحدود الجنوبية الإسرائيلية. وقال المتحدث باسم جيش الاحتلال الإسرائيلي، إن حادثتيّ مصر نجمتا عن «تهديد جوي تم رصده في منطقة البحر الأحمر»، مضيفًا أن إسرائيل تعمل مع مصر والولايات المتحدة لمواجهة هذه التهديدات. جاء الحادث بعد أيام من استهداف أحد أبراج حرس الحدود المصري جنوب مدينة رفح، يوم الأحد الماضي، بقذيفة دبابة إسرائيلية، قال الجانبان إنه حدث بطريق الخطأ، وأوقع تسعة مصابين، بحسب مصادر لـ«مدى مصر» وقتها. قبلها، استهدفت إسرائيل معبر رفح الحدودي ثلاث مرات، ما تسبب في وقوع عدد من الإصابات، بحسب وزير الخارجية المصري، سامح شكري. وفي القاهرة، انتشرت قوات الشرطة بكثافة صباح اليوم حول الجامع الأزهر، الذي شهد مظاهرات أسبوعية منذ بدء العدوان الإسرائيلي على غزة قبل ثلاثة أسابيع، لمنع اندلاع أي مظاهرات تضامنية مع فلسطين بعد صلاة الجمعة، وبحسب شهود عيان، فضت قوات الشرطة محاولة للتظاهر وألقت القبض على عدد ممن حاولوا الهتاف. ونشر المحامي الحقوقي خالد علي قائمة بأسماء 45 من المقبوض عليهم من متظاهري القاهرة والإسكندرية، بينهم ثلاثة ألقي القبض عليهم من بيوتهم خلال الأسبوع الماضي. على الجانب الفلسطيني، نشرت وزارة الصحة الفلسطينية تقريرًا يضم قائمة بأسماء القتلى منذ بدء الحرب وحتى أمس، بمعدل يومي يصل إلى قتل أكثر من 200 طفل، وذلك بعد يوم من تشكيك الرئيس الأمريكي، جو بايدن، في أعداد القتلى التي تعلنها وزارة الصحة الفلسطينية في القطاع كل يوم. ويوثق التقرير الأسماء الكاملة لـ6747 قتيلًا، بأرقام هوياتهم وأعمارهم، إلى جانب أكثر من خمسمائة قتيل مجهولي الهوية، كما شملت القائمة بيانات 2665 طفلًا قُتلوا خلال العدوان. وشهدت أيام 17 و23 و24 أكتوبر، المعدل الأكبر لسقوط ضحايا في يوم واحد، كان أكثرهم دموية الثلاثاء الماضي، حين قُتل 756 فلسطينيًا. وذكر التقرير أن الأسماء الموثقة للقتلى لا تشمل المفقودين تحت الأنقاض، ومن دُفنوا دون عرضهم على المستشفى، وكذلك من لم يتمكن المستشفى من تسجيلهم، حيث تعتمد قاعدة البيانات المنشورة على نظام تسجيل بيانات الضحايا بعد دخولهم المستشفيات، والتي ترسلها إلى «قاعدة بيانات سجل الشهداء». ويستمر تفاقم انهيار الوضع الإنساني داخل القطاع جراء دخول كميات محدودة للغاية من المساعدات الإنسانية، وصفها المفوض العام لوكالة غوث وتشغيل اللاجئين الفلسطينيين «أونروا»، فيليب لازاريني، أمس، أنها «استخفاف باحتياجات القطاع»، و«لا تُشكل أي فارق»، وشدد على ضرورة الإسراع بإدخال الوقود، فقد بدأت «أونروا» في الاختيار ما بين تشغيل المخابز أو المستشفيات أو غيرها من الاحتياجات التي تعتمد على الوقود. وقال المتحدث باسم «الصحة الفلسطينية» إنه لم يتبق في المنظومة الصحية في القطاع أي مستشفى قادر على تقديم خدماته، كما جددت «الصحة الفلسطينية» مطالبتها مصر بفتح معبر رفح الحدودي، لإدخال المساعدات الطبية والوقود والوفود الطبية المتخصصة، فضلًا عن السماح بعبور الجرحى والمرضى لتلقي الرعاية الصحية. فيما نفت مصادر مطلعة لـ«القاهرة الإخبارية» تجهيز مستشفى ميداني على المناطق الحدودية مع غزة لاستقبال الجرحى، وذلك بعد يومين، من نقل «العربية» عن تجهيز مستشفى ميداني بالشيخ زويد شمال سيناء «استعدادًا لاحتمالية السماح بدخول مصابين من القطاع». وأعلنت بلدية غزة، منذ قليل، عن تلقيها تهديدًا من جيش الاحتلال بقصف مقر البلدية الأثري في ميدان فلسطين، وأكدت البلدية أنه مبنى تاريخي بُني منذ أكثر من 200 عام، ويقدم للمواطنين خدمات مدنية. فيما يتواصل القصف الإسرائيلي على قطاع غزة، لليوم الواحد والعشرين من الحرب، لترتفع أعداد القتلى إلى 7326 قتيلًا وقرابة 19 ألف جريح، بحسب بيانات وزارة الصحة الفلسطينية.</t>
  </si>
  <si>
    <t>غادر أربعة منهم بعد تلقى العلاجي</t>
  </si>
  <si>
    <t>مقذوفا متفجرا - طائرة مسيرة</t>
  </si>
  <si>
    <t>محيط مستشفى طابا المركزي - مبنى الإسعاف والسكن المخصص لإدارة المستشفى</t>
  </si>
  <si>
    <t>خلف مبنى محطة الكهرباء</t>
  </si>
  <si>
    <t>الجمالية</t>
  </si>
  <si>
    <t>الجامع الأزهر</t>
  </si>
  <si>
    <t>فض تظاهرة بالقوة</t>
  </si>
  <si>
    <t>التظاهرة  تضامنا مع فلسطين وتم القبض على 45 شخص</t>
  </si>
  <si>
    <t>https://www.madamasr.com/2023/12/16/news/u/%d9%85%d8%b9%d9%87%d8%af-%d8%a7%d9%84%d8%aa%d9%85%d9%88%d9%8a%d9%84-%d8%a7%d9%84%d8%af%d9%88%d9%84%d9%8a-%d9%8a%d8%aa%d9%88%d9%82%d8%b9-%d8%a7%d9%86%d8%ae%d9%81%d8%a7%d8%b6-%d9%85%d8%b9%d8%af%d9%84/</t>
  </si>
  <si>
    <t>«الدفاع الجوي» تسقط جسمًا طائرًا في دهب أسقطت قوات الدفاع الجوي، صباح اليوم، جسمًا طائرًا بعد رصده قبالة ساحل البحر الأحمر، أمام شواطئ مدينة دهب، بمحافظة جنوب سيناء، فيما توجهت فرق التحقيق المختصة لمعاينة مكان السقوط حسبما نقلت «الأهرام» عن قناة «القاهرة» الإخبارية، التي لفتت إلى سقوط الجسم على بعد حوالي كيلومتر ونصف قبالة سواحل المدينة،  وفق شهود عيان، فيما لم يصدر المتحدث العسكري بيانًا رسميًا عن الحادث حتى موعد صدور النشرة. كان محيط مستشفى طابا المركزي تعرض لاستهداف، 27 أكتوبر الماضي، ما أسفر عن إصابة ستة أشخاص بحسب وزارة الصحة، بينما شهدت مدينة نويبع، في اليوم نفسه، انفجارًا، لم يسفر عن أي إصابات.</t>
  </si>
  <si>
    <t>دهب</t>
  </si>
  <si>
    <t>قرب شواطيء دهب</t>
  </si>
  <si>
    <t>https://www.madamasr.com/2023/12/20/news/u/%d8%a3%d9%87%d8%a7%d9%84%d9%8a-%d9%82%d8%b1%d9%8a%d8%a9-%d9%81%d9%8a-%d8%a7%d9%84%d9%85%d9%86%d9%8a%d8%a7-%d9%8a%d9%85%d9%86%d8%b9%d9%88%d9%86-%d8%a8%d9%86%d8%a7%d8%a1-%d9%83%d9%86%d9%8a/</t>
  </si>
  <si>
    <t>أهالي قرية في «المنيا» يمنعون بناء كنيسة «حاصلة على ترخيص» اعتدى بعض مسلمي قرية العزيب وقرى مجاورة لها في مركز سمالوط بمحافظة المنيا، الاثنين الماضي، على عدد من مسيحيي القرية، لمنعهم من بناء كنيسة جديدة بالقرية، حاصلة على ترخيص رسمي، ما أسفر عن حرق منازل ومواشي وعشش زراعية لمسيحيي القرية، حسب مسؤول ملف الدين والحريات في المبادرة المصرية للحقوق الشخصية، إسحاق إبراهيم. ورغم الطوق الأمني الذي فرضته قوات الشرطة على موقع الكنيسة، عقب ساعات من المناوشات مع المشرفين على بناء الكنيسة، هاجمهم المئات من مسلمي القرية وسط تكبيرات وهتافات رافضة لبناء الكنيسة، التي لم تتجاوز مساحتها الـ500 متر. وبينما لم تصدر إيبارشية المنيا بيانًا عن الأحداث، قال أحد شهود العيان لموقع «الأقباط اليوم»، إن «التحرش» بمسيحي القرية بدأ منذ شهر «عندما علم أهالى القرية بحصولنا على ترخيص بناء كنيسة لخدمة الأقباط»، والذين يبلغ عددهم حوالى ثلاثة آلاف مسيحي، كانوا مضطرين للذهاب إلى كنائس القرى المجاورة لأداء الطقوس الدينية، فيما لم يتسن لـ«مدى مصر» التواصل مع أي من أهالي القرية. إبراهيم من جانبه أشار إلى أن هذه «ليست الاعتداءات الأولى التي تحدث في القرية. والتي تمارس فيها بعض العائلات المسلمة المسيطرة أشكالًا من الاستقواء على مسيحيي القرية، بدءًا من تحويل المشاجرات الشخصية إلى عقاب جماعي يطال كافة مسيحي القرية، نهاية بحظر بيع أراضي ومنازل المسيحيين بالقرية لأشخاص من خارجها». وأوضح إبراهيم أن قانون بناء وترميم الكنائس، الذي صدر في 2016، أعاد إنتاج الصعوبات التي كان المسيحيون يواجهونها في بناء دور عبادتهم، كما أن حظر التجمع في مصر منذ 2013 جعل استخدامهم منزل أحدهم لإقامة الشعائر يحتاج إلى «تصريح أمني»، ما يعاني منه بشكل أكبر المسيحيين في القرى والنجوع. وأكد إبراهيم أن الأمر بات لا يتوقف على منع بعض المسلمين بناء كنائس أو ترميمها، بل إن بعض الأهالي تتجمع لمنع بعض المسيحيين من بناء منازلهم، ظنًا أنهم يبنون كنيسة، مثلما حدث قبل شهر في قرية أخرى بمحافظة المنيا، حيث «أحرق الأهالي منزلًا تحت الإنشاء في قرية بني خيار في مركز أبو قرقاص». وعن أسباب كثافة الحوادث الطائفية في محافظة المنيا على وجه الخصوص، يشير إبراهيم إلى أن نسبة المسيحيين في المنيا مرتفعة، ما يزيد من احتياجاتهم لخدمات دينية، تنشأ على خلفيتها المناوشات، كما أن هذه النسبة تعطي حرية أكبر لمسيحيين للإحساس بذاتهم والتعبير عنها.</t>
  </si>
  <si>
    <t>سمالوط</t>
  </si>
  <si>
    <t>قرية العزيب</t>
  </si>
  <si>
    <t>عنف طائفي</t>
  </si>
  <si>
    <t>اعتداء المسلمين على المسيحيين وحرق منازل ومواشي وعشش زراعية لمنعهم من بناء كنيسة بالقرية</t>
  </si>
  <si>
    <t>إسقاط طائرة مُسيّرة قرب ساحل مدينة دهب أُسقطت، اليوم، طائرة مسيّرة قرب شاطئ مدينة دهب بمحافظة جنوب سيناء، بحسب موقع رويترز نقلًا عن مصادر أمنية، فيما بثت قناة القاهرة الإخبارية فيديو يظهر سقوط جسم طائر على بُعد كيلومترين من ساحل دهب، وذلك بعد 10 أيام، من قيام قوات الدفاع الجوي بإسقاط جسم طائر بعد رصده على بُعد كيلو ونصف من شواطئ المدينة. ولم تصدر، حتى موعد كتابة النشرة، بيانات رسمية من المتحدث العسكري للقوات المسلحة، والذي سبق وأعلن، أكتوبر الماضي، عن تكثيف القوات الجوية والدفاع الجوى أعمال تأمين المجال الجوى على جميع الاتجاهات الإستراتيجية، وذلك عقب سقوط مُسيّرتين، تم استهداف إحداهما خارج المجال الجوي المصري بمنطقة خليج العقبة، ما أسفر عن سقوط حطامها بمنطقة غير مأهولة بالسكان بنويبع، وسقوط الأخرى بطابا، ما أسفر عن إصابات طفيفة لستة أفراد. كما لم يعلن المتحدث العسكري باسم الحوثيين في اليمن، مسؤولية جماعته عن إطلاق المُسيّرة، حتى موعد كتابة النشرة. وإن سبق وأعلن استهداف مدينة إيلات، جنوبي إسرائيل، ردًا على العدوان الإسرائيلي على غزة، إلى جانب إعلانه استهداف أية سفينة ذات صلة بإسرائيل في البحر الأحمر، وهو الإعلان الذي تلاه هجوم المسيرات الحوثية على 15 سفينة تجارية.</t>
  </si>
  <si>
    <t>https://www.madamasr.com/2023/12/26/news/u/%d8%aa%d8%ae%d9%81%d9%8a%d8%b6-%d8%a7%d9%84%d9%85%d9%83%d9%88%d9%86-%d8%a7%d9%84%d8%a5%d8%b3%d8%b1%d8%a7%d8%a6%d9%8a%d9%84%d9%8a-%d9%81%d9%8a-%d8%a7%d9%84%d9%83%d9%88%d9%8a%d8%b2-%d8%a5/</t>
  </si>
  <si>
    <t>https://www.amnesty.org/ar/latest/news/2023/11/egypt-authorities-step-up-repression-ahead-of-presidential-elections/</t>
  </si>
  <si>
    <t>قمع الاحتجاجات السلمية في الفترة ما بين 20 و29 أكتوبر/تشرين الأول، اعتقلت قوات الأمن المصرية تعسفيًا عشرات الأشخاص، بينهم أطفال، على خلفية احتجاجات التضامن مع فلسطين في محافظات القاهرة والجيزة والإسكندرية والدقهلية. على الرغم من أن الاحتجاجات الجماهيرية المنسقة المؤيدة للفلسطينيين في جميع أنحاء مصر قد أيدتها في البداية الأحزاب السياسية الموالية للحكومة والجهات الفاعلة الأخرى في المناطق المخصصة، فقد لجأت قوات الأمن إلى أساليبها المُحكمة في القمع العنيف للاحتجاجات السلمية عندما تم التعبير عن انتقادات للرئيس والمطالبة بالحرية أو العدالة الاجتماعية، أو عندما اندلعت الاحتجاجات العفوية خارج المناطق المخصصة. وقد اعتُقل معظمهم بالقرب من ميدان التحرير الشهير، في 20 أكتوبر/تشرين الأول، بعد أن طوقت قوات الأمن المنطقة وأمرت الحشود بالتفرق، وسط مشاهد فوضوية لرجال بملابس مدنية يضربون المتظاهرين بالهراوات والعصي. وفي 27 أكتوبر/تشرين الأول، بعد صلاة الجمعة في الجامع الأزهر، قام رجال يرتدون ملابس مدنية أيضًا بضرب المتظاهرين بعد أن رفضوا الانصياع لأوامر قوات الأمن بالتفرق. وفي 21 أكتوبر/تشرين الأول، اعتقلت قوات الأمن أيضًا أربعة أشخاص آخرين من منازلهم في القاهرة والجيزة، بعد أن تبادلوا مقاطع فيديو للاحتجاجات على وسائل التواصل الاجتماعي. وكان علي محمد علي أبو المجد، وهو طالب جامعي، من بين المعتقلين من منزله بالجيزة، واختفى قسرًا لمدة أسبوع قبل أن تستجوبه نيابة أمن الدولة العليا. ولا يزال علي محمد علي أبو المجد، وما لا يقل عن 56 متظاهرًا آخر، رهن الحبس الاحتياطي على ذمة التحقيقات في تهم تتعلق بالإرهاب، والمشاركة في تجمعات غير مصرح بها تضر بالأمن القومي والنظام العام، والتخريب، وفقًا لجماعات حقوق الإنسان المصرية. وما زال ستة آخرون، على الأقل، في عداد المختفين قسرًا. واحتُجز المحتجون الذين تعرضوا للاختفاء القسري في معسكرات قوات الأمن المركزي (شرطة مكافحة الشغب) أو في مقر قطاع الأمن الوطني لمدة تصل إلى سبعة أيام. وفي 15 أكتوبر/تشرين الأول، فرّقت السلطات المصرية أيضًا تجمعًا سلميًا للمعلمين أمام وزارة التربية والتعليم الذين احتجوا على استبعادهم من التعيينات، بعد وضع متطلبات جديدة للمرشحين للحصول على وظائف الخدمة المدنية بحضور دورة تأهيل مدتها ستة أشهر في الكلية الحربية، وقال الحاضرون إنها تتضمن دروس عن “الأمن الوطني” واختبارات بدنية. واشتكى بعض المرشحين من استبعادهم لأسباب أمنية أو بسبب الحمل أو زيادة الوزن. واعتقل 14 معلمًا فيما يتعلق بالاحتجاجات، ولا يزالون محتجزين تعسفًا على ذمة التحقيقات بتهم الانضمام إلى جماعة إرهابية، ونشر “أخبار كاذبة”، وإساءة استخدام وسائل التواصل الاجتماعي. وفي حادثة منفصلة في 23 أكتوبر/تشرين الأول، أطلق الجيش الذخيرة الحية بشكل غير قانوني لتفريق مئات المتظاهرين السلميين الذين نظموا اعتصامات في رفح مطالبين بالسماح لهم بالعودة إلى مدنهم وقراهم في شمال سيناء، حيث تم تهجيرهم قسرًا منذ عام 2014 على خلفية العمليات العسكرية ضد الجماعات المسلحة. ووفقًا لمؤسسة سيناء لحقوق الإنسان، وهي منظمة حقوقية، أمرت المحكمة العسكرية بالإسماعيلية بالحبس الاحتياطي على ذمة التحقيقات لما لا يقل عن 47 شخصًا اعتقلوا تعسفًا فيما يتعلق بالاحتجاجات.</t>
  </si>
  <si>
    <t>قصر النيل</t>
  </si>
  <si>
    <t>ميدان التحرير</t>
  </si>
  <si>
    <t>رفح</t>
  </si>
  <si>
    <t>دخل الأهالي في اعتصام للمطالبة بالسماح لهم بالعودة إلى منازلهم وقراهم في شمال سيناء - تم القبض على 47 شخصا</t>
  </si>
  <si>
    <t>فض تظاهرة أهالي رفح بالقوة من قبل قوات الجيش باستخدام الذخيرة الحية</t>
  </si>
  <si>
    <t>قرية الوفاق</t>
  </si>
  <si>
    <t>https://x.com/sinaifhr/status/1716547235213635781?s=48&amp;t=Op_7xUvaoL8u4DRn8_aHcQ</t>
  </si>
  <si>
    <t>https://www.facebook.com/sinaifhr2/posts/pfbid025BMsUGmYD56QArqDPXcoc7CcM2JfsCL9AWCaxPyNsfyDJJXWQP94fwK4usmqMWXPl</t>
  </si>
  <si>
    <t>قرية المهدية</t>
  </si>
  <si>
    <t>أشعل محتجين من سكان رفح المهجرين إطارات السيارات بعد حصار من قوات الجيش لتجمع سلمي للأهالي المطالبين بحق العودة في منطقة الوفاق غربي مدينة رفح الحدودية وفض تجمعهم بالقوة. وقالت مصادر قبلية لمؤسسة سيناء ان قوات الجيش اعتدت بالضرب على أحد المحتجين واصابته في رأسه ومن ثم قاموا باعتقاله وتدمير سيارته، بينما اعتقل عدد آخر من المحتجين. هذا وفي الوقت ذاته تحاصر قوة مشتركة من الجيش والشرطة تجمع آخر للمحتجين بالقرب من قرية المهدية جنوب غرب مدينة رفح، شرق سيناء.</t>
  </si>
  <si>
    <t>https://www.facebook.com/ENHR2021/posts/pfbid0qnYjGzRKCXYpgQHz6nwoXFiMJXnSHz1FQpoqwHzDEcBb8uMidKA4rT3n5M6kTFxKl</t>
  </si>
  <si>
    <t>العجوزة</t>
  </si>
  <si>
    <t>ميدان مصطفى محمود</t>
  </si>
  <si>
    <t>ميدان القائد إبراهيم</t>
  </si>
  <si>
    <t>الإسكندرية</t>
  </si>
  <si>
    <t>الامن المصرى يعتقل عشرات المواطنين من مظاهرات ميدان التحرير بالقاهرة وميدان مصطفى محمود بالجيزة  والقائد ابراهيم بالاسكندرية ،وذلك بعد فض عددا من المظاهرات بالقوة تدين الشبكة المصرية قيام السلطات المصرية باعتقال عشرات المواطنين فى عددا من الميادين  و جارى رصد وحصر الاعداد والاسماء</t>
  </si>
  <si>
    <t>العاصمة الإدارية الجديدة</t>
  </si>
  <si>
    <t>https://mada38.appspot.com/www.madamasr.com/ar/2023/10/15/news/%D8%B3%D9%8A%D8%A7%D8%B3%D8%A9/%D8%A7%D9%84%D8%A3%D9%85%D9%86-%D9%8A%D9%81%D8%B6-%D8%A7%D8%B9%D8%AA%D8%B5%D8%A7%D9%85-%D9%85%D8%A6%D8%A7%D8%AA-%D8%A7%D9%84%D9%85%D8%B9%D9%84%D9%85%D9%8A%D9%86-%D8%A3%D9%85%D8%A7%D9%85-%D9%88%D8%B2/</t>
  </si>
  <si>
    <t>التظاهرة للاحتجاج علي استبعاد نحو 14 ألف معلم في مسابقه لتعيين  30 الف معلم عقب الخضوع لكشف هيئة بالكلية الحربية، بالرغم من اجتيازهم الاختبارات المعلنه من قبل الوزاره - تم القبض على 14 معلما</t>
  </si>
  <si>
    <t>فض تظاهرة المعلمين بالقوة وفتح خراطيم المياة على المعلمات والاعتداء بالضرب على المتظاهرين</t>
  </si>
  <si>
    <t>https://manassa.news/node/13722</t>
  </si>
  <si>
    <t>قال الأمين العام لنقابة المحامين الفرعية بمطروح صالح أبو عطية، إن عدد المقبوض عليهم في "أحداث الشغب" التي شهدتها المحافظة بالتزامن مع إعلان الرئيس عبد الفتاح السيسي ترشحه للرئاسة، أمس الاثنين "يصل إلى 400 شخص، أغلبهم شباب صغار السن"، بحسب ما نقله له أحد القيادات الأمنية بالمحافظة. وانتشرت بشكل واسع على السوشيال ميديا، مساء أمس، مقاطع فيديو تُظهر مجموعة من المحتجين يرددون هتافات مناوئة لقرار السيسي بالترشح، وينزعون لافتات التأييد والمبايعة التي ثبتها أعضاء حزبي مستقبل وطن وحماة وطن في شارع الإسكندرية الحيوي بالمحافظة. ومن جهتها، أصدرت وزارة الداخلية بيانًا قالت فيه "نشبت مشاجرة بين بعض الشباب بمدينة مطروح بسبب التنافس على التقاط الصور مع شعراء ليبيين، وتمكنت الأجهزة الأمنية من ضبط مرتكبي الواقعة". وإلى ذلك أكدت منصة صحيح مصر، المتخصصة في التحقق من تصريحات المسؤولين والسياسيين وصناع القرار، أن "الفيديوهات بشأن تظاهرات مطروح صحيحة"، موضحة أنها تأكدت من صحتها "عبر التحقق منها باستخدام المصادر المفتوحة، والبحث العكسي وخرائط جوجل لمطابقتها مع الفيديوهات المنشورة على مواقع التواصل، والتي أكدت صحة وجود التظاهرات". وتعليقًا على بيان وزارة الداخلية، قال أبو عطية لـ المنصة، إن الأحداث شهدت بالفعل في بدايتها "تدافعًا بين الحضور ومحاولات لصعود منصة الحفل لالتقاط صور تذكارية مع عدد من شعراء البدو الليبيين المدعوين من الحزبين لإحياء فقرات الحفل، بالنظر لما يحظون به من شعبية كبيرة بين أبناء مطروح"، مضيفًا "إلا أن التدافع سرعان ما تحول إلى أعمال شغب وهتافات كما أظهرتها مقاطع الفيديو المنتشرة". وأكد أبو عطية أن الجهات الأمنية بمطروح تتولى في الوقت الحالي مناقشة المتهمين المقبوض عليهم، وجمع مقاطع الفيديو التي سجلتها كاميرات المراقبة المثبتة على المحال التجارية والمباني السكنية بشارع الإسكندرية لتحديد المتهمين الضالعين في الأحداث واستبعاد من لم تثبت إدانته. وأضاف أنه "لم يعرض أي من المتهمين على النيابة العامة حتى الآن، ومن ثم فلم نعرف التهم المنسوبة لهم"، مضيفًا "إلا أنه ينبغي ألا تخرج تلك الاتهامات عما تضمنه بيان وزارة الداخلية بشأن الواقعة الذي وصفها بأنها مشاجرة". وعاب أبو عطية على منظمي الاحتفالية اختيار أحد أهم شوارع المحافطة، وأكثرها حيوية وغلقه لساعات طويلة قبل الاحتفالية، على نحو أثار انتقادات الأهالي، قائلًا "شارع الإسكندرية أهم شارع في مطروح وبيربط شرق المحافظة بغربها، وأدى غلقه لتكدسات مرورية شديدة في الشوارع المحيطة". وفي وقت سابق، دعت أمانة حزب مستقبل وطن بمحافظة مطروح، أهالي المحافظة إلى احتفالات شعبية بمناسبة مرور 50 عامًا على نصر أكتوبر، مؤكدة أن الحفل سيشهد فقرات غنائية يحييها المطرب الشعبي أحمد شيبة، وفقرات أخرى للشعر البدوي يحييها 4 شعراء ليبيين، هم محمد أبو ستة ونصيب السكوري وسعد العبيدي ورمضان مطرف. وأعلن الرئيس عبد الفتاح السيسي، أمس الاثنين، ترشحه لفترة رئاسية ثالثة، في انتخابات 2024. وقال في كلمته التي ألقاها في ختام مؤتمر "حكاية وطن" بالعاصمة الإدارية الجديدة "إن كنت أولى بها فوفقني ويسر، كما لبيت نداء المصريين من قبل، فإننى ألبي اليوم نداءهم مرة أخرى، وعقدت العزم على ترشيح نفسي لكم، لاستكمال الحلم في مدة رئاسية جديدة". وجاء خطاب ترشح الرئيس في نهاية يوم شهد احتفالات منظمة تم الحشد لها في عدة محافظات. وقال السيسي، في خطاب ترشحه "حين لبيت نداء المصريين، وتوليت المسؤولية التي حملوني إياها، لم أكن أملك خزائن الأرض، أو جوامع الوعود الوردية، لم أكن أملك سوى إيماني بالله وبمصر، وانحيازي لإرادتكم، والعمل بتجرد وإخلاص، حاملًا معي شرف العسكرية المصرية، ويكفيني بها وسامًا على صدري. واجهت معكم وبكم كل التحديات والأزمات، وعبرنا معًا جسور الأمل".</t>
  </si>
  <si>
    <t>فض تظاهرة شباب مطروح بالقوة</t>
  </si>
  <si>
    <t>القبض على 400 شاب</t>
  </si>
  <si>
    <t>أحداث شغب بالتزامن مع إعلان الرئيس عبد الفتاح السيسي ترشحه للرئاسة</t>
  </si>
  <si>
    <t>شارع الإسكندرية</t>
  </si>
  <si>
    <t>السيدة زينب</t>
  </si>
  <si>
    <t>مسجد السيدة زينب</t>
  </si>
  <si>
    <t>فض تجمع انتخابي</t>
  </si>
  <si>
    <t>فض تجمع لحملة المرشح الرئاسي أحمد طنطاوي</t>
  </si>
  <si>
    <t>https://www.youtube.com/watch?v=VQCgx6Hr2Ik</t>
  </si>
  <si>
    <t>انتشر مقطع فيديو على مواقع التواصل الاجتماعي يُظهر أحد أفراد الأمن بمسجد السيدة زينب بالقاهرة يدفع المرشح المحتمل للرئاسة في مصر أحمد الطنطاوي ويطالبه بالمغادرة. ونفت وزارة الداخلية المصرية وقوع تعدي قائلة في بيان إن عنصرا من الأمن الإداري كان يحاول صرف المصليين عقب الصلاة لمنع التزاحم.</t>
  </si>
  <si>
    <t>https://www.almasryalyoum.com/news/details/2956970</t>
  </si>
  <si>
    <t>https://www.bbc.com/arabic/tv-and-radio-66503853</t>
  </si>
  <si>
    <t>الربع الأول من 2023</t>
  </si>
  <si>
    <t>الربع الثاني من 2023</t>
  </si>
  <si>
    <t>الربع الثالث من 2023</t>
  </si>
  <si>
    <t>الربع الرابع من 2023</t>
  </si>
  <si>
    <t>المحافظات المركزية</t>
  </si>
  <si>
    <t>محافظات الدلتا</t>
  </si>
  <si>
    <t>محافظات الصعيد</t>
  </si>
  <si>
    <t>المحافظات الحدودية</t>
  </si>
  <si>
    <t>أقل من إصابتين</t>
  </si>
  <si>
    <t>أكثر من 5 إصابات</t>
  </si>
  <si>
    <t>بين 2-5 إصابات</t>
  </si>
  <si>
    <t>واقعة فردية لاستخدام السلطة</t>
  </si>
  <si>
    <t>عمليات إرهابية</t>
  </si>
  <si>
    <t>فعالية احتجاجية</t>
  </si>
  <si>
    <t>تظاهرة ميدانية</t>
  </si>
  <si>
    <t>احتجاج مصحوب بعنف</t>
  </si>
  <si>
    <t>العريش ثالث</t>
  </si>
  <si>
    <t>غير محدد</t>
  </si>
  <si>
    <t>العاشر من رمضان أول</t>
  </si>
  <si>
    <t>بندر مطروح</t>
  </si>
  <si>
    <t>العطارين</t>
  </si>
  <si>
    <t>كمين أبيس</t>
  </si>
  <si>
    <t>الرمل ثان</t>
  </si>
  <si>
    <t>بالقرب من مدينة سانت كاترين</t>
  </si>
  <si>
    <t>سانت كاترين</t>
  </si>
  <si>
    <t>شركة موكيت ماك - ش الطيران</t>
  </si>
  <si>
    <t>مدينة نصر ثان</t>
  </si>
  <si>
    <t>هجوم مسلح - الاسكندرية - الرمل ثان - 2023-01-20</t>
  </si>
  <si>
    <t>تظاهرة ميدانية - القاهرة - مدينة نصر ثان - 2023-02-04</t>
  </si>
  <si>
    <t>تظاهرة ميدانية - الشرقية - العاشر من رمضان أول - 2023-02-04</t>
  </si>
  <si>
    <t>تظاهرة ميدانية - الجيزة - الوراق - 2023-02-05</t>
  </si>
  <si>
    <t>تظاهرة ميدانية - القليوبية - العبور - 2023-02-15</t>
  </si>
  <si>
    <t>هجوم مسلح - جنوب سيناء - سانت كاترين - 2023-02-27</t>
  </si>
  <si>
    <t>تظاهرة ميدانية - المنيا - العدوة - 2023-06-08</t>
  </si>
  <si>
    <t>تظاهرة ميدانية - القاهرة - مدينه السلام - 2023-06-09</t>
  </si>
  <si>
    <t>واقعة فردية لاستخدام السلطة - القاهرة - التجمع الأول - 2023-07-01</t>
  </si>
  <si>
    <t>تظاهرة ميدانية - مطروح - سيدي براني - 2023-07-11</t>
  </si>
  <si>
    <t>هجوم مسلح - شمال سيناء - العريش ثالث - 2023-07-30</t>
  </si>
  <si>
    <t>تظاهرة ميدانية - المنيا - بني مزار - 2023-08-06</t>
  </si>
  <si>
    <t>تظاهرة ميدانية - القاهرة - السيدة زينب - 2023-08-14</t>
  </si>
  <si>
    <t>انفجار - شمال سيناء - العريش - 2023-09-17</t>
  </si>
  <si>
    <t>تظاهرة ميدانية - مطروح - بندر مطروح - 2023-10-02</t>
  </si>
  <si>
    <t>تظاهرة ميدانية - القاهرة - العاصمة الإدارية الجديدة - 2023-10-15</t>
  </si>
  <si>
    <t>تظاهرة ميدانية - القاهرة - قصر النيل - 2023-10-20</t>
  </si>
  <si>
    <t>تظاهرة ميدانية - الجيزة - العجوزة - 2023-10-20</t>
  </si>
  <si>
    <t>تظاهرة ميدانية - الإسكندرية - العطارين - 2023-10-20</t>
  </si>
  <si>
    <t>تظاهرة ميدانية - القاهرة - العاصمة الإدارية الجديدة - 2023-10-22</t>
  </si>
  <si>
    <t>تظاهرة ميدانية - شمال سيناء - رفح - 2023-10-23</t>
  </si>
  <si>
    <t>انفجار - جنوب سيناء - طابا - 2023-10-27</t>
  </si>
  <si>
    <t>انفجار - جنوب سيناء - نويبع - 2023-10-27</t>
  </si>
  <si>
    <t>تظاهرة ميدانية - القاهرة - الجمالية - 2023-10-27</t>
  </si>
  <si>
    <t>انفجار - جنوب سيناء - دهب - 2023-12-16</t>
  </si>
  <si>
    <t>احتجاج مصحوب بعنف - المنيا - سمالوط - 2023-12-18</t>
  </si>
  <si>
    <t>انفجار - جنوب سيناء - دهب - 2023-12-26</t>
  </si>
  <si>
    <t>اسم مفهرس للواقعة</t>
  </si>
  <si>
    <t>تعداد وقائع الاصابة على خلفية الناشطية المجتمعية في مصر خلال عام 2023</t>
  </si>
  <si>
    <t>الربع الاول من 2023</t>
  </si>
  <si>
    <t>الإجمالي</t>
  </si>
  <si>
    <t>مدن القناة</t>
  </si>
  <si>
    <t>احصاء وصفي لعدد الإصابات بين النطاق الزمني والمحافظة</t>
  </si>
  <si>
    <t>احصاء وصفي لعدد الإصابات بين النطاق الزمني والإقليم</t>
  </si>
  <si>
    <t>احصاء وصفي لعدد الإصابات بين النطاق الزمني وخلفية الواقعة</t>
  </si>
  <si>
    <t>احصاء وصفي لعدد الإصابات بين النطاق الزمني ونوع الواقعة</t>
  </si>
  <si>
    <t>احصاء وصفي لعدد الإصابات بين النطاق الزمني وفئات المصابين</t>
  </si>
  <si>
    <t>احصاء وصفي لعدد الإصابات بين خلفية الواقعة وفئات المصابين</t>
  </si>
  <si>
    <t>القوات المسلحة</t>
  </si>
  <si>
    <t>الشرطة</t>
  </si>
  <si>
    <t>تعداد وقائع الاصابة على خلفية الناشطية المجتمعية في مصر                                                   خلال عام 2023</t>
  </si>
  <si>
    <t>الربع الثالث من 2024</t>
  </si>
  <si>
    <t>الربع الرابع من 2024</t>
  </si>
  <si>
    <t>الربع الثالث من 2025</t>
  </si>
  <si>
    <t>الربع الرابع من 2025</t>
  </si>
  <si>
    <t>الربع الثالث من 2026</t>
  </si>
  <si>
    <t>الربع الرابع من 2026</t>
  </si>
  <si>
    <t>احصاء وصفي لعدد الوقائع بين خلفية الواقعة والمحافظة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</si>
</sst>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10C0000]d\ mmmm\ yyyy;@"/>
    <numFmt numFmtId="165" formatCode="[$-10B0000]d\ mmmm\ yyyy;@"/>
    <numFmt numFmtId="166" formatCode="000"/>
  </numFmts>
  <fonts count="8" x14ac:knownFonts="1">
    <font>
      <sz val="11"/>
      <color theme="1"/>
      <name val="Calibri"/>
      <family val="2"/>
      <scheme val="minor"/>
    </font>
    <font>
      <u/>
      <sz val="11"/>
      <color theme="10"/>
      <name val="Calibri"/>
      <family val="2"/>
      <scheme val="minor"/>
    </font>
    <font>
      <u/>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theme="1"/>
      <name val="Calibri"/>
      <family val="2"/>
    </font>
    <font>
      <sz val="8"/>
      <name val="Calibri"/>
      <family val="2"/>
      <scheme val="minor"/>
    </font>
  </fonts>
  <fills count="9">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5" tint="-0.249977111117893"/>
        <bgColor indexed="64"/>
      </patternFill>
    </fill>
    <fill>
      <patternFill patternType="solid">
        <fgColor theme="0"/>
        <bgColor indexed="64"/>
      </patternFill>
    </fill>
    <fill>
      <patternFill patternType="solid">
        <fgColor theme="5" tint="0.39997558519241921"/>
        <bgColor indexed="64"/>
      </patternFill>
    </fill>
    <fill>
      <patternFill patternType="solid">
        <fgColor theme="1"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44">
    <xf numFmtId="0" fontId="0" fillId="0" borderId="0" xfId="0"/>
    <xf numFmtId="0" fontId="2" fillId="6" borderId="1" xfId="1"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164" fontId="0" fillId="4" borderId="1" xfId="0" applyNumberFormat="1" applyFill="1" applyBorder="1" applyAlignment="1">
      <alignment horizontal="center" vertical="center" wrapText="1"/>
    </xf>
    <xf numFmtId="0" fontId="3" fillId="5"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5" borderId="1" xfId="0" applyFont="1" applyFill="1" applyBorder="1" applyAlignment="1">
      <alignment horizontal="center" vertical="center" wrapText="1" readingOrder="2"/>
    </xf>
    <xf numFmtId="0" fontId="0" fillId="3" borderId="1" xfId="0"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0" fontId="1" fillId="0" borderId="1" xfId="1" applyBorder="1" applyAlignment="1">
      <alignment horizontal="center" vertical="center" wrapText="1"/>
    </xf>
    <xf numFmtId="0" fontId="1" fillId="6" borderId="1" xfId="1" applyFill="1" applyBorder="1" applyAlignment="1">
      <alignment horizontal="center" vertical="center" wrapText="1"/>
    </xf>
    <xf numFmtId="0" fontId="0" fillId="6" borderId="1" xfId="0"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0" fillId="0" borderId="1" xfId="0" applyBorder="1" applyAlignment="1">
      <alignment horizontal="center" wrapText="1"/>
    </xf>
    <xf numFmtId="0" fontId="1" fillId="0" borderId="1" xfId="1" applyBorder="1" applyAlignment="1">
      <alignment horizontal="center" wrapText="1"/>
    </xf>
    <xf numFmtId="166" fontId="0" fillId="0" borderId="1" xfId="0" applyNumberFormat="1" applyBorder="1" applyAlignment="1">
      <alignment horizontal="center" wrapText="1"/>
    </xf>
    <xf numFmtId="165" fontId="0" fillId="0" borderId="1" xfId="0" applyNumberFormat="1" applyBorder="1" applyAlignment="1">
      <alignment horizontal="center" wrapText="1"/>
    </xf>
    <xf numFmtId="0" fontId="0" fillId="4" borderId="1" xfId="0" applyFill="1" applyBorder="1" applyAlignment="1">
      <alignment horizontal="center" wrapText="1"/>
    </xf>
    <xf numFmtId="0" fontId="6" fillId="4" borderId="1" xfId="0" applyFont="1" applyFill="1" applyBorder="1" applyAlignment="1">
      <alignment horizontal="center" vertical="center" wrapText="1"/>
    </xf>
    <xf numFmtId="0" fontId="5" fillId="0" borderId="0" xfId="0" applyFont="1" applyAlignment="1">
      <alignment horizontal="center" vertical="center" wrapText="1"/>
    </xf>
    <xf numFmtId="0" fontId="5" fillId="7"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Font="1" applyAlignment="1">
      <alignment wrapText="1"/>
    </xf>
    <xf numFmtId="0" fontId="4" fillId="0" borderId="0" xfId="0" applyFont="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166" fontId="3" fillId="8" borderId="1" xfId="0" applyNumberFormat="1" applyFont="1" applyFill="1" applyBorder="1" applyAlignment="1">
      <alignment horizontal="center" vertical="center"/>
    </xf>
    <xf numFmtId="165" fontId="3" fillId="8" borderId="1" xfId="0" applyNumberFormat="1" applyFont="1" applyFill="1" applyBorder="1" applyAlignment="1">
      <alignment horizontal="center" vertical="center"/>
    </xf>
    <xf numFmtId="164" fontId="3" fillId="8"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readingOrder="2"/>
    </xf>
    <xf numFmtId="0" fontId="3" fillId="8" borderId="1" xfId="0" applyFont="1" applyFill="1" applyBorder="1" applyAlignment="1">
      <alignment horizontal="center"/>
    </xf>
    <xf numFmtId="166" fontId="3" fillId="8" borderId="1" xfId="0" applyNumberFormat="1" applyFont="1" applyFill="1" applyBorder="1" applyAlignment="1">
      <alignment horizontal="center" vertical="center" wrapText="1"/>
    </xf>
    <xf numFmtId="165" fontId="3" fillId="8" borderId="1" xfId="0" applyNumberFormat="1" applyFont="1" applyFill="1" applyBorder="1" applyAlignment="1">
      <alignment horizontal="center" vertical="center" wrapText="1"/>
    </xf>
    <xf numFmtId="164" fontId="3" fillId="8" borderId="1" xfId="0" applyNumberFormat="1"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center" vertical="center" wrapText="1" readingOrder="2"/>
    </xf>
    <xf numFmtId="0" fontId="3" fillId="8" borderId="1"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ar-EG">
                <a:solidFill>
                  <a:schemeClr val="tx1"/>
                </a:solidFill>
              </a:rPr>
              <a:t>تعداد وقائع الاصابة على خلفية الناشطية المجتمعية في مصر خلال عام 2023</a:t>
            </a:r>
            <a:endParaRPr lang="en-US">
              <a:solidFill>
                <a:schemeClr val="tx1"/>
              </a:solidFill>
            </a:endParaRPr>
          </a:p>
          <a:p>
            <a:pPr>
              <a:defRPr>
                <a:solidFill>
                  <a:schemeClr val="tx1"/>
                </a:solidFill>
              </a:defRPr>
            </a:pPr>
            <a:r>
              <a:rPr lang="ar-EG">
                <a:solidFill>
                  <a:schemeClr val="tx1"/>
                </a:solidFill>
              </a:rPr>
              <a:t>النطاق الزمني والمحافظة ( عدد</a:t>
            </a:r>
            <a:r>
              <a:rPr lang="ar-EG" baseline="0">
                <a:solidFill>
                  <a:schemeClr val="tx1"/>
                </a:solidFill>
              </a:rPr>
              <a:t> الإصابات</a:t>
            </a:r>
            <a:r>
              <a:rPr lang="ar-EG">
                <a:solidFill>
                  <a:schemeClr val="tx1"/>
                </a:solidFill>
              </a:rPr>
              <a:t> )</a:t>
            </a:r>
          </a:p>
        </c:rich>
      </c:tx>
      <c:layout>
        <c:manualLayout>
          <c:xMode val="edge"/>
          <c:yMode val="edge"/>
          <c:x val="0.17642734071026281"/>
          <c:y val="1.8305967045140991E-2"/>
        </c:manualLayout>
      </c:layout>
      <c:overlay val="0"/>
      <c:spPr>
        <a:gradFill>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grad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col"/>
        <c:grouping val="clustered"/>
        <c:varyColors val="0"/>
        <c:ser>
          <c:idx val="0"/>
          <c:order val="0"/>
          <c:tx>
            <c:strRef>
              <c:f>stats!$C$4</c:f>
              <c:strCache>
                <c:ptCount val="1"/>
                <c:pt idx="0">
                  <c:v>الربع الاول من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stats!$B$5:$B$13</c:f>
              <c:strCache>
                <c:ptCount val="9"/>
                <c:pt idx="0">
                  <c:v>القاهرة</c:v>
                </c:pt>
                <c:pt idx="1">
                  <c:v>الجيزة</c:v>
                </c:pt>
                <c:pt idx="2">
                  <c:v>الإسكندرية</c:v>
                </c:pt>
                <c:pt idx="3">
                  <c:v>القليوبية</c:v>
                </c:pt>
                <c:pt idx="4">
                  <c:v>الشرقية</c:v>
                </c:pt>
                <c:pt idx="5">
                  <c:v>المنيا</c:v>
                </c:pt>
                <c:pt idx="6">
                  <c:v>مطروح</c:v>
                </c:pt>
                <c:pt idx="7">
                  <c:v>شمال سيناء</c:v>
                </c:pt>
                <c:pt idx="8">
                  <c:v>جنوب سيناء</c:v>
                </c:pt>
              </c:strCache>
            </c:strRef>
          </c:cat>
          <c:val>
            <c:numRef>
              <c:f>stats!$C$5:$C$13</c:f>
              <c:numCache>
                <c:formatCode>General</c:formatCode>
                <c:ptCount val="9"/>
                <c:pt idx="0">
                  <c:v>1</c:v>
                </c:pt>
                <c:pt idx="1">
                  <c:v>1</c:v>
                </c:pt>
                <c:pt idx="2">
                  <c:v>2</c:v>
                </c:pt>
                <c:pt idx="3">
                  <c:v>1</c:v>
                </c:pt>
                <c:pt idx="4">
                  <c:v>1</c:v>
                </c:pt>
                <c:pt idx="5">
                  <c:v>0</c:v>
                </c:pt>
                <c:pt idx="6">
                  <c:v>0</c:v>
                </c:pt>
                <c:pt idx="7">
                  <c:v>0</c:v>
                </c:pt>
                <c:pt idx="8">
                  <c:v>4</c:v>
                </c:pt>
              </c:numCache>
            </c:numRef>
          </c:val>
          <c:extLst>
            <c:ext xmlns:c16="http://schemas.microsoft.com/office/drawing/2014/chart" uri="{C3380CC4-5D6E-409C-BE32-E72D297353CC}">
              <c16:uniqueId val="{00000000-AFF1-4C44-8AA2-EF53ECC6D830}"/>
            </c:ext>
          </c:extLst>
        </c:ser>
        <c:ser>
          <c:idx val="1"/>
          <c:order val="1"/>
          <c:tx>
            <c:strRef>
              <c:f>stats!$D$4</c:f>
              <c:strCache>
                <c:ptCount val="1"/>
                <c:pt idx="0">
                  <c:v>الربع الثاني من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stats!$B$5:$B$13</c:f>
              <c:strCache>
                <c:ptCount val="9"/>
                <c:pt idx="0">
                  <c:v>القاهرة</c:v>
                </c:pt>
                <c:pt idx="1">
                  <c:v>الجيزة</c:v>
                </c:pt>
                <c:pt idx="2">
                  <c:v>الإسكندرية</c:v>
                </c:pt>
                <c:pt idx="3">
                  <c:v>القليوبية</c:v>
                </c:pt>
                <c:pt idx="4">
                  <c:v>الشرقية</c:v>
                </c:pt>
                <c:pt idx="5">
                  <c:v>المنيا</c:v>
                </c:pt>
                <c:pt idx="6">
                  <c:v>مطروح</c:v>
                </c:pt>
                <c:pt idx="7">
                  <c:v>شمال سيناء</c:v>
                </c:pt>
                <c:pt idx="8">
                  <c:v>جنوب سيناء</c:v>
                </c:pt>
              </c:strCache>
            </c:strRef>
          </c:cat>
          <c:val>
            <c:numRef>
              <c:f>stats!$D$5:$D$13</c:f>
              <c:numCache>
                <c:formatCode>General</c:formatCode>
                <c:ptCount val="9"/>
                <c:pt idx="0">
                  <c:v>1</c:v>
                </c:pt>
                <c:pt idx="1">
                  <c:v>0</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1-AFF1-4C44-8AA2-EF53ECC6D830}"/>
            </c:ext>
          </c:extLst>
        </c:ser>
        <c:ser>
          <c:idx val="2"/>
          <c:order val="2"/>
          <c:tx>
            <c:strRef>
              <c:f>stats!$E$4</c:f>
              <c:strCache>
                <c:ptCount val="1"/>
                <c:pt idx="0">
                  <c:v>الربع الثالث من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stats!$B$5:$B$13</c:f>
              <c:strCache>
                <c:ptCount val="9"/>
                <c:pt idx="0">
                  <c:v>القاهرة</c:v>
                </c:pt>
                <c:pt idx="1">
                  <c:v>الجيزة</c:v>
                </c:pt>
                <c:pt idx="2">
                  <c:v>الإسكندرية</c:v>
                </c:pt>
                <c:pt idx="3">
                  <c:v>القليوبية</c:v>
                </c:pt>
                <c:pt idx="4">
                  <c:v>الشرقية</c:v>
                </c:pt>
                <c:pt idx="5">
                  <c:v>المنيا</c:v>
                </c:pt>
                <c:pt idx="6">
                  <c:v>مطروح</c:v>
                </c:pt>
                <c:pt idx="7">
                  <c:v>شمال سيناء</c:v>
                </c:pt>
                <c:pt idx="8">
                  <c:v>جنوب سيناء</c:v>
                </c:pt>
              </c:strCache>
            </c:strRef>
          </c:cat>
          <c:val>
            <c:numRef>
              <c:f>stats!$E$5:$E$13</c:f>
              <c:numCache>
                <c:formatCode>General</c:formatCode>
                <c:ptCount val="9"/>
                <c:pt idx="0">
                  <c:v>5</c:v>
                </c:pt>
                <c:pt idx="1">
                  <c:v>0</c:v>
                </c:pt>
                <c:pt idx="2">
                  <c:v>0</c:v>
                </c:pt>
                <c:pt idx="3">
                  <c:v>0</c:v>
                </c:pt>
                <c:pt idx="4">
                  <c:v>0</c:v>
                </c:pt>
                <c:pt idx="5">
                  <c:v>1</c:v>
                </c:pt>
                <c:pt idx="6">
                  <c:v>4</c:v>
                </c:pt>
                <c:pt idx="7">
                  <c:v>23</c:v>
                </c:pt>
                <c:pt idx="8">
                  <c:v>0</c:v>
                </c:pt>
              </c:numCache>
            </c:numRef>
          </c:val>
          <c:extLst>
            <c:ext xmlns:c16="http://schemas.microsoft.com/office/drawing/2014/chart" uri="{C3380CC4-5D6E-409C-BE32-E72D297353CC}">
              <c16:uniqueId val="{00000002-AFF1-4C44-8AA2-EF53ECC6D830}"/>
            </c:ext>
          </c:extLst>
        </c:ser>
        <c:ser>
          <c:idx val="3"/>
          <c:order val="3"/>
          <c:tx>
            <c:strRef>
              <c:f>stats!$F$4</c:f>
              <c:strCache>
                <c:ptCount val="1"/>
                <c:pt idx="0">
                  <c:v>الربع الرابع من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stats!$B$5:$B$13</c:f>
              <c:strCache>
                <c:ptCount val="9"/>
                <c:pt idx="0">
                  <c:v>القاهرة</c:v>
                </c:pt>
                <c:pt idx="1">
                  <c:v>الجيزة</c:v>
                </c:pt>
                <c:pt idx="2">
                  <c:v>الإسكندرية</c:v>
                </c:pt>
                <c:pt idx="3">
                  <c:v>القليوبية</c:v>
                </c:pt>
                <c:pt idx="4">
                  <c:v>الشرقية</c:v>
                </c:pt>
                <c:pt idx="5">
                  <c:v>المنيا</c:v>
                </c:pt>
                <c:pt idx="6">
                  <c:v>مطروح</c:v>
                </c:pt>
                <c:pt idx="7">
                  <c:v>شمال سيناء</c:v>
                </c:pt>
                <c:pt idx="8">
                  <c:v>جنوب سيناء</c:v>
                </c:pt>
              </c:strCache>
            </c:strRef>
          </c:cat>
          <c:val>
            <c:numRef>
              <c:f>stats!$F$5:$F$13</c:f>
              <c:numCache>
                <c:formatCode>General</c:formatCode>
                <c:ptCount val="9"/>
                <c:pt idx="0">
                  <c:v>4</c:v>
                </c:pt>
                <c:pt idx="1">
                  <c:v>1</c:v>
                </c:pt>
                <c:pt idx="2">
                  <c:v>1</c:v>
                </c:pt>
                <c:pt idx="3">
                  <c:v>0</c:v>
                </c:pt>
                <c:pt idx="4">
                  <c:v>0</c:v>
                </c:pt>
                <c:pt idx="5">
                  <c:v>1</c:v>
                </c:pt>
                <c:pt idx="6">
                  <c:v>1</c:v>
                </c:pt>
                <c:pt idx="7">
                  <c:v>2</c:v>
                </c:pt>
                <c:pt idx="8">
                  <c:v>9</c:v>
                </c:pt>
              </c:numCache>
            </c:numRef>
          </c:val>
          <c:extLst>
            <c:ext xmlns:c16="http://schemas.microsoft.com/office/drawing/2014/chart" uri="{C3380CC4-5D6E-409C-BE32-E72D297353CC}">
              <c16:uniqueId val="{00000003-AFF1-4C44-8AA2-EF53ECC6D830}"/>
            </c:ext>
          </c:extLst>
        </c:ser>
        <c:dLbls>
          <c:dLblPos val="inEnd"/>
          <c:showLegendKey val="0"/>
          <c:showVal val="1"/>
          <c:showCatName val="0"/>
          <c:showSerName val="0"/>
          <c:showPercent val="0"/>
          <c:showBubbleSize val="0"/>
        </c:dLbls>
        <c:gapWidth val="267"/>
        <c:overlap val="-43"/>
        <c:axId val="-220816480"/>
        <c:axId val="-220815392"/>
      </c:barChart>
      <c:catAx>
        <c:axId val="-2208164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cap="none" spc="0" normalizeH="0" baseline="0">
                <a:solidFill>
                  <a:schemeClr val="dk1">
                    <a:lumMod val="65000"/>
                    <a:lumOff val="35000"/>
                  </a:schemeClr>
                </a:solidFill>
                <a:latin typeface="+mn-lt"/>
                <a:ea typeface="+mn-ea"/>
                <a:cs typeface="+mn-cs"/>
              </a:defRPr>
            </a:pPr>
            <a:endParaRPr lang="en-US"/>
          </a:p>
        </c:txPr>
        <c:crossAx val="-220815392"/>
        <c:crosses val="autoZero"/>
        <c:auto val="1"/>
        <c:lblAlgn val="ctr"/>
        <c:lblOffset val="100"/>
        <c:noMultiLvlLbl val="0"/>
      </c:catAx>
      <c:valAx>
        <c:axId val="-22081539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208164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ar-EG">
                <a:solidFill>
                  <a:schemeClr val="tx1"/>
                </a:solidFill>
              </a:rPr>
              <a:t>تعداد وقائع الاصابة على خلفية الناشطية المجتمعية في مصر خلال عام 2023</a:t>
            </a:r>
            <a:endParaRPr lang="en-US">
              <a:solidFill>
                <a:schemeClr val="tx1"/>
              </a:solidFill>
            </a:endParaRPr>
          </a:p>
          <a:p>
            <a:pPr>
              <a:defRPr>
                <a:solidFill>
                  <a:schemeClr val="tx1"/>
                </a:solidFill>
              </a:defRPr>
            </a:pPr>
            <a:r>
              <a:rPr lang="ar-EG">
                <a:solidFill>
                  <a:schemeClr val="tx1"/>
                </a:solidFill>
              </a:rPr>
              <a:t>النطاق الزمني والإقليم ( عدد الإصابات )</a:t>
            </a:r>
          </a:p>
        </c:rich>
      </c:tx>
      <c:layout>
        <c:manualLayout>
          <c:xMode val="edge"/>
          <c:yMode val="edge"/>
          <c:x val="0.17642734071026281"/>
          <c:y val="1.8305967045140991E-2"/>
        </c:manualLayout>
      </c:layout>
      <c:overlay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bar"/>
        <c:grouping val="clustered"/>
        <c:varyColors val="0"/>
        <c:ser>
          <c:idx val="0"/>
          <c:order val="0"/>
          <c:tx>
            <c:strRef>
              <c:f>stats!$C$18</c:f>
              <c:strCache>
                <c:ptCount val="1"/>
                <c:pt idx="0">
                  <c:v>الربع الاول من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stats!$B$19:$B$23</c:f>
              <c:strCache>
                <c:ptCount val="5"/>
                <c:pt idx="0">
                  <c:v>المحافظات المركزية</c:v>
                </c:pt>
                <c:pt idx="1">
                  <c:v>محافظات الدلتا</c:v>
                </c:pt>
                <c:pt idx="2">
                  <c:v>مدن القناة</c:v>
                </c:pt>
                <c:pt idx="3">
                  <c:v>محافظات الصعيد</c:v>
                </c:pt>
                <c:pt idx="4">
                  <c:v>المحافظات الحدودية</c:v>
                </c:pt>
              </c:strCache>
            </c:strRef>
          </c:cat>
          <c:val>
            <c:numRef>
              <c:f>stats!$C$19:$C$23</c:f>
              <c:numCache>
                <c:formatCode>General</c:formatCode>
                <c:ptCount val="5"/>
                <c:pt idx="0">
                  <c:v>4</c:v>
                </c:pt>
                <c:pt idx="1">
                  <c:v>2</c:v>
                </c:pt>
                <c:pt idx="2">
                  <c:v>0</c:v>
                </c:pt>
                <c:pt idx="3">
                  <c:v>0</c:v>
                </c:pt>
                <c:pt idx="4">
                  <c:v>4</c:v>
                </c:pt>
              </c:numCache>
            </c:numRef>
          </c:val>
          <c:extLst>
            <c:ext xmlns:c16="http://schemas.microsoft.com/office/drawing/2014/chart" uri="{C3380CC4-5D6E-409C-BE32-E72D297353CC}">
              <c16:uniqueId val="{00000000-BC89-4E6C-9276-41190E56F322}"/>
            </c:ext>
          </c:extLst>
        </c:ser>
        <c:ser>
          <c:idx val="1"/>
          <c:order val="1"/>
          <c:tx>
            <c:strRef>
              <c:f>stats!$D$18</c:f>
              <c:strCache>
                <c:ptCount val="1"/>
                <c:pt idx="0">
                  <c:v>الربع الثاني من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stats!$B$19:$B$23</c:f>
              <c:strCache>
                <c:ptCount val="5"/>
                <c:pt idx="0">
                  <c:v>المحافظات المركزية</c:v>
                </c:pt>
                <c:pt idx="1">
                  <c:v>محافظات الدلتا</c:v>
                </c:pt>
                <c:pt idx="2">
                  <c:v>مدن القناة</c:v>
                </c:pt>
                <c:pt idx="3">
                  <c:v>محافظات الصعيد</c:v>
                </c:pt>
                <c:pt idx="4">
                  <c:v>المحافظات الحدودية</c:v>
                </c:pt>
              </c:strCache>
            </c:strRef>
          </c:cat>
          <c:val>
            <c:numRef>
              <c:f>stats!$D$19:$D$23</c:f>
              <c:numCache>
                <c:formatCode>General</c:formatCode>
                <c:ptCount val="5"/>
                <c:pt idx="0">
                  <c:v>1</c:v>
                </c:pt>
                <c:pt idx="1">
                  <c:v>0</c:v>
                </c:pt>
                <c:pt idx="2">
                  <c:v>0</c:v>
                </c:pt>
                <c:pt idx="3">
                  <c:v>1</c:v>
                </c:pt>
                <c:pt idx="4">
                  <c:v>0</c:v>
                </c:pt>
              </c:numCache>
            </c:numRef>
          </c:val>
          <c:extLst>
            <c:ext xmlns:c16="http://schemas.microsoft.com/office/drawing/2014/chart" uri="{C3380CC4-5D6E-409C-BE32-E72D297353CC}">
              <c16:uniqueId val="{00000001-BC89-4E6C-9276-41190E56F322}"/>
            </c:ext>
          </c:extLst>
        </c:ser>
        <c:ser>
          <c:idx val="2"/>
          <c:order val="2"/>
          <c:tx>
            <c:strRef>
              <c:f>stats!$E$18</c:f>
              <c:strCache>
                <c:ptCount val="1"/>
                <c:pt idx="0">
                  <c:v>الربع الثالث من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stats!$B$19:$B$23</c:f>
              <c:strCache>
                <c:ptCount val="5"/>
                <c:pt idx="0">
                  <c:v>المحافظات المركزية</c:v>
                </c:pt>
                <c:pt idx="1">
                  <c:v>محافظات الدلتا</c:v>
                </c:pt>
                <c:pt idx="2">
                  <c:v>مدن القناة</c:v>
                </c:pt>
                <c:pt idx="3">
                  <c:v>محافظات الصعيد</c:v>
                </c:pt>
                <c:pt idx="4">
                  <c:v>المحافظات الحدودية</c:v>
                </c:pt>
              </c:strCache>
            </c:strRef>
          </c:cat>
          <c:val>
            <c:numRef>
              <c:f>stats!$E$19:$E$23</c:f>
              <c:numCache>
                <c:formatCode>General</c:formatCode>
                <c:ptCount val="5"/>
                <c:pt idx="0">
                  <c:v>5</c:v>
                </c:pt>
                <c:pt idx="1">
                  <c:v>0</c:v>
                </c:pt>
                <c:pt idx="2">
                  <c:v>0</c:v>
                </c:pt>
                <c:pt idx="3">
                  <c:v>1</c:v>
                </c:pt>
                <c:pt idx="4">
                  <c:v>27</c:v>
                </c:pt>
              </c:numCache>
            </c:numRef>
          </c:val>
          <c:extLst>
            <c:ext xmlns:c16="http://schemas.microsoft.com/office/drawing/2014/chart" uri="{C3380CC4-5D6E-409C-BE32-E72D297353CC}">
              <c16:uniqueId val="{00000002-BC89-4E6C-9276-41190E56F322}"/>
            </c:ext>
          </c:extLst>
        </c:ser>
        <c:ser>
          <c:idx val="3"/>
          <c:order val="3"/>
          <c:tx>
            <c:strRef>
              <c:f>stats!$F$18</c:f>
              <c:strCache>
                <c:ptCount val="1"/>
                <c:pt idx="0">
                  <c:v>الربع الرابع من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stats!$B$19:$B$23</c:f>
              <c:strCache>
                <c:ptCount val="5"/>
                <c:pt idx="0">
                  <c:v>المحافظات المركزية</c:v>
                </c:pt>
                <c:pt idx="1">
                  <c:v>محافظات الدلتا</c:v>
                </c:pt>
                <c:pt idx="2">
                  <c:v>مدن القناة</c:v>
                </c:pt>
                <c:pt idx="3">
                  <c:v>محافظات الصعيد</c:v>
                </c:pt>
                <c:pt idx="4">
                  <c:v>المحافظات الحدودية</c:v>
                </c:pt>
              </c:strCache>
            </c:strRef>
          </c:cat>
          <c:val>
            <c:numRef>
              <c:f>stats!$F$19:$F$23</c:f>
              <c:numCache>
                <c:formatCode>General</c:formatCode>
                <c:ptCount val="5"/>
                <c:pt idx="0">
                  <c:v>6</c:v>
                </c:pt>
                <c:pt idx="1">
                  <c:v>0</c:v>
                </c:pt>
                <c:pt idx="2">
                  <c:v>0</c:v>
                </c:pt>
                <c:pt idx="3">
                  <c:v>1</c:v>
                </c:pt>
                <c:pt idx="4">
                  <c:v>12</c:v>
                </c:pt>
              </c:numCache>
            </c:numRef>
          </c:val>
          <c:extLst>
            <c:ext xmlns:c16="http://schemas.microsoft.com/office/drawing/2014/chart" uri="{C3380CC4-5D6E-409C-BE32-E72D297353CC}">
              <c16:uniqueId val="{00000003-BC89-4E6C-9276-41190E56F322}"/>
            </c:ext>
          </c:extLst>
        </c:ser>
        <c:dLbls>
          <c:dLblPos val="inEnd"/>
          <c:showLegendKey val="0"/>
          <c:showVal val="1"/>
          <c:showCatName val="0"/>
          <c:showSerName val="0"/>
          <c:showPercent val="0"/>
          <c:showBubbleSize val="0"/>
        </c:dLbls>
        <c:gapWidth val="267"/>
        <c:axId val="-220816480"/>
        <c:axId val="-220815392"/>
      </c:barChart>
      <c:catAx>
        <c:axId val="-22081648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cap="none" spc="0" normalizeH="0" baseline="0">
                <a:solidFill>
                  <a:schemeClr val="dk1">
                    <a:lumMod val="65000"/>
                    <a:lumOff val="35000"/>
                  </a:schemeClr>
                </a:solidFill>
                <a:latin typeface="+mn-lt"/>
                <a:ea typeface="+mn-ea"/>
                <a:cs typeface="+mn-cs"/>
              </a:defRPr>
            </a:pPr>
            <a:endParaRPr lang="en-US"/>
          </a:p>
        </c:txPr>
        <c:crossAx val="-220815392"/>
        <c:crosses val="autoZero"/>
        <c:auto val="1"/>
        <c:lblAlgn val="ctr"/>
        <c:lblOffset val="100"/>
        <c:noMultiLvlLbl val="0"/>
      </c:catAx>
      <c:valAx>
        <c:axId val="-2208153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208164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ar-EG">
                <a:solidFill>
                  <a:schemeClr val="tx1"/>
                </a:solidFill>
              </a:rPr>
              <a:t>تعداد وقائع الاصابة على خلفية الناشطية المجتمعية في مصر خلال عام 2023</a:t>
            </a:r>
            <a:endParaRPr lang="en-US">
              <a:solidFill>
                <a:schemeClr val="tx1"/>
              </a:solidFill>
            </a:endParaRPr>
          </a:p>
          <a:p>
            <a:pPr>
              <a:defRPr>
                <a:solidFill>
                  <a:schemeClr val="tx1"/>
                </a:solidFill>
              </a:defRPr>
            </a:pPr>
            <a:r>
              <a:rPr lang="ar-EG">
                <a:solidFill>
                  <a:schemeClr val="tx1"/>
                </a:solidFill>
              </a:rPr>
              <a:t>النطاق الزمني وخلفية الواقعة ( عدد</a:t>
            </a:r>
            <a:r>
              <a:rPr lang="ar-EG" baseline="0">
                <a:solidFill>
                  <a:schemeClr val="tx1"/>
                </a:solidFill>
              </a:rPr>
              <a:t> الإصابات</a:t>
            </a:r>
            <a:r>
              <a:rPr lang="ar-EG">
                <a:solidFill>
                  <a:schemeClr val="tx1"/>
                </a:solidFill>
              </a:rPr>
              <a:t> )</a:t>
            </a:r>
          </a:p>
        </c:rich>
      </c:tx>
      <c:layout>
        <c:manualLayout>
          <c:xMode val="edge"/>
          <c:yMode val="edge"/>
          <c:x val="0.17642734071026281"/>
          <c:y val="1.8305967045140991E-2"/>
        </c:manualLayout>
      </c:layout>
      <c:overlay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col"/>
        <c:grouping val="clustered"/>
        <c:varyColors val="0"/>
        <c:ser>
          <c:idx val="0"/>
          <c:order val="0"/>
          <c:tx>
            <c:strRef>
              <c:f>stats!$C$28</c:f>
              <c:strCache>
                <c:ptCount val="1"/>
                <c:pt idx="0">
                  <c:v>الربع الاول من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stats!$B$29:$B$31</c:f>
              <c:strCache>
                <c:ptCount val="3"/>
                <c:pt idx="0">
                  <c:v>فعالية احتجاجية</c:v>
                </c:pt>
                <c:pt idx="1">
                  <c:v>واقعة فردية لاستخدام السلطة</c:v>
                </c:pt>
                <c:pt idx="2">
                  <c:v>عمليات إرهابية</c:v>
                </c:pt>
              </c:strCache>
            </c:strRef>
          </c:cat>
          <c:val>
            <c:numRef>
              <c:f>stats!$C$29:$C$31</c:f>
              <c:numCache>
                <c:formatCode>General</c:formatCode>
                <c:ptCount val="3"/>
                <c:pt idx="0">
                  <c:v>4</c:v>
                </c:pt>
                <c:pt idx="1">
                  <c:v>0</c:v>
                </c:pt>
                <c:pt idx="2">
                  <c:v>6</c:v>
                </c:pt>
              </c:numCache>
            </c:numRef>
          </c:val>
          <c:extLst>
            <c:ext xmlns:c16="http://schemas.microsoft.com/office/drawing/2014/chart" uri="{C3380CC4-5D6E-409C-BE32-E72D297353CC}">
              <c16:uniqueId val="{00000000-D4E8-4220-80D8-72E09B1A9FFF}"/>
            </c:ext>
          </c:extLst>
        </c:ser>
        <c:ser>
          <c:idx val="1"/>
          <c:order val="1"/>
          <c:tx>
            <c:strRef>
              <c:f>stats!$D$28</c:f>
              <c:strCache>
                <c:ptCount val="1"/>
                <c:pt idx="0">
                  <c:v>الربع الثاني من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stats!$B$29:$B$31</c:f>
              <c:strCache>
                <c:ptCount val="3"/>
                <c:pt idx="0">
                  <c:v>فعالية احتجاجية</c:v>
                </c:pt>
                <c:pt idx="1">
                  <c:v>واقعة فردية لاستخدام السلطة</c:v>
                </c:pt>
                <c:pt idx="2">
                  <c:v>عمليات إرهابية</c:v>
                </c:pt>
              </c:strCache>
            </c:strRef>
          </c:cat>
          <c:val>
            <c:numRef>
              <c:f>stats!$D$29:$D$31</c:f>
              <c:numCache>
                <c:formatCode>General</c:formatCode>
                <c:ptCount val="3"/>
                <c:pt idx="0">
                  <c:v>2</c:v>
                </c:pt>
                <c:pt idx="1">
                  <c:v>0</c:v>
                </c:pt>
                <c:pt idx="2">
                  <c:v>0</c:v>
                </c:pt>
              </c:numCache>
            </c:numRef>
          </c:val>
          <c:extLst>
            <c:ext xmlns:c16="http://schemas.microsoft.com/office/drawing/2014/chart" uri="{C3380CC4-5D6E-409C-BE32-E72D297353CC}">
              <c16:uniqueId val="{00000001-D4E8-4220-80D8-72E09B1A9FFF}"/>
            </c:ext>
          </c:extLst>
        </c:ser>
        <c:ser>
          <c:idx val="2"/>
          <c:order val="2"/>
          <c:tx>
            <c:strRef>
              <c:f>stats!$E$28</c:f>
              <c:strCache>
                <c:ptCount val="1"/>
                <c:pt idx="0">
                  <c:v>الربع الثالث من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stats!$B$29:$B$31</c:f>
              <c:strCache>
                <c:ptCount val="3"/>
                <c:pt idx="0">
                  <c:v>فعالية احتجاجية</c:v>
                </c:pt>
                <c:pt idx="1">
                  <c:v>واقعة فردية لاستخدام السلطة</c:v>
                </c:pt>
                <c:pt idx="2">
                  <c:v>عمليات إرهابية</c:v>
                </c:pt>
              </c:strCache>
            </c:strRef>
          </c:cat>
          <c:val>
            <c:numRef>
              <c:f>stats!$E$29:$E$31</c:f>
              <c:numCache>
                <c:formatCode>General</c:formatCode>
                <c:ptCount val="3"/>
                <c:pt idx="0">
                  <c:v>6</c:v>
                </c:pt>
                <c:pt idx="1">
                  <c:v>4</c:v>
                </c:pt>
                <c:pt idx="2">
                  <c:v>23</c:v>
                </c:pt>
              </c:numCache>
            </c:numRef>
          </c:val>
          <c:extLst>
            <c:ext xmlns:c16="http://schemas.microsoft.com/office/drawing/2014/chart" uri="{C3380CC4-5D6E-409C-BE32-E72D297353CC}">
              <c16:uniqueId val="{00000002-D4E8-4220-80D8-72E09B1A9FFF}"/>
            </c:ext>
          </c:extLst>
        </c:ser>
        <c:ser>
          <c:idx val="3"/>
          <c:order val="3"/>
          <c:tx>
            <c:strRef>
              <c:f>stats!$F$28</c:f>
              <c:strCache>
                <c:ptCount val="1"/>
                <c:pt idx="0">
                  <c:v>الربع الرابع من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stats!$B$29:$B$31</c:f>
              <c:strCache>
                <c:ptCount val="3"/>
                <c:pt idx="0">
                  <c:v>فعالية احتجاجية</c:v>
                </c:pt>
                <c:pt idx="1">
                  <c:v>واقعة فردية لاستخدام السلطة</c:v>
                </c:pt>
                <c:pt idx="2">
                  <c:v>عمليات إرهابية</c:v>
                </c:pt>
              </c:strCache>
            </c:strRef>
          </c:cat>
          <c:val>
            <c:numRef>
              <c:f>stats!$F$29:$F$31</c:f>
              <c:numCache>
                <c:formatCode>General</c:formatCode>
                <c:ptCount val="3"/>
                <c:pt idx="0">
                  <c:v>10</c:v>
                </c:pt>
                <c:pt idx="1">
                  <c:v>0</c:v>
                </c:pt>
                <c:pt idx="2">
                  <c:v>9</c:v>
                </c:pt>
              </c:numCache>
            </c:numRef>
          </c:val>
          <c:extLst>
            <c:ext xmlns:c16="http://schemas.microsoft.com/office/drawing/2014/chart" uri="{C3380CC4-5D6E-409C-BE32-E72D297353CC}">
              <c16:uniqueId val="{00000003-D4E8-4220-80D8-72E09B1A9FFF}"/>
            </c:ext>
          </c:extLst>
        </c:ser>
        <c:dLbls>
          <c:dLblPos val="inEnd"/>
          <c:showLegendKey val="0"/>
          <c:showVal val="1"/>
          <c:showCatName val="0"/>
          <c:showSerName val="0"/>
          <c:showPercent val="0"/>
          <c:showBubbleSize val="0"/>
        </c:dLbls>
        <c:gapWidth val="267"/>
        <c:overlap val="-43"/>
        <c:axId val="-220816480"/>
        <c:axId val="-220815392"/>
      </c:barChart>
      <c:catAx>
        <c:axId val="-2208164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cap="none" spc="0" normalizeH="0" baseline="0">
                <a:solidFill>
                  <a:schemeClr val="dk1">
                    <a:lumMod val="65000"/>
                    <a:lumOff val="35000"/>
                  </a:schemeClr>
                </a:solidFill>
                <a:latin typeface="+mn-lt"/>
                <a:ea typeface="+mn-ea"/>
                <a:cs typeface="+mn-cs"/>
              </a:defRPr>
            </a:pPr>
            <a:endParaRPr lang="en-US"/>
          </a:p>
        </c:txPr>
        <c:crossAx val="-220815392"/>
        <c:crosses val="autoZero"/>
        <c:auto val="1"/>
        <c:lblAlgn val="ctr"/>
        <c:lblOffset val="100"/>
        <c:noMultiLvlLbl val="0"/>
      </c:catAx>
      <c:valAx>
        <c:axId val="-22081539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208164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ar-EG">
                <a:solidFill>
                  <a:schemeClr val="tx1"/>
                </a:solidFill>
              </a:rPr>
              <a:t>تعداد وقائع الاصابة على خلفية الناشطية المجتمعية في مصر خلال عام 2023</a:t>
            </a:r>
            <a:endParaRPr lang="en-US">
              <a:solidFill>
                <a:schemeClr val="tx1"/>
              </a:solidFill>
            </a:endParaRPr>
          </a:p>
          <a:p>
            <a:pPr>
              <a:defRPr>
                <a:solidFill>
                  <a:schemeClr val="tx1"/>
                </a:solidFill>
              </a:defRPr>
            </a:pPr>
            <a:r>
              <a:rPr lang="ar-EG">
                <a:solidFill>
                  <a:schemeClr val="tx1"/>
                </a:solidFill>
              </a:rPr>
              <a:t>النطاق الزمني ونوع الواقعة ( عدد الإصابات )</a:t>
            </a:r>
          </a:p>
        </c:rich>
      </c:tx>
      <c:layout>
        <c:manualLayout>
          <c:xMode val="edge"/>
          <c:yMode val="edge"/>
          <c:x val="0.17642734071026281"/>
          <c:y val="1.8305967045140991E-2"/>
        </c:manualLayout>
      </c:layout>
      <c:overlay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bar"/>
        <c:grouping val="clustered"/>
        <c:varyColors val="0"/>
        <c:ser>
          <c:idx val="0"/>
          <c:order val="0"/>
          <c:tx>
            <c:strRef>
              <c:f>stats!$C$36</c:f>
              <c:strCache>
                <c:ptCount val="1"/>
                <c:pt idx="0">
                  <c:v>الربع الاول من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stats!$B$37:$B$41</c:f>
              <c:strCache>
                <c:ptCount val="5"/>
                <c:pt idx="0">
                  <c:v>تظاهرة ميدانية</c:v>
                </c:pt>
                <c:pt idx="1">
                  <c:v>احتجاج مصحوب بعنف</c:v>
                </c:pt>
                <c:pt idx="2">
                  <c:v>واقعة فردية لاستخدام السلطة</c:v>
                </c:pt>
                <c:pt idx="3">
                  <c:v>هجوم مسلح</c:v>
                </c:pt>
                <c:pt idx="4">
                  <c:v>انفجار</c:v>
                </c:pt>
              </c:strCache>
            </c:strRef>
          </c:cat>
          <c:val>
            <c:numRef>
              <c:f>stats!$C$37:$C$41</c:f>
              <c:numCache>
                <c:formatCode>General</c:formatCode>
                <c:ptCount val="5"/>
                <c:pt idx="0">
                  <c:v>4</c:v>
                </c:pt>
                <c:pt idx="1">
                  <c:v>0</c:v>
                </c:pt>
                <c:pt idx="2">
                  <c:v>0</c:v>
                </c:pt>
                <c:pt idx="3">
                  <c:v>6</c:v>
                </c:pt>
                <c:pt idx="4">
                  <c:v>0</c:v>
                </c:pt>
              </c:numCache>
            </c:numRef>
          </c:val>
          <c:extLst>
            <c:ext xmlns:c16="http://schemas.microsoft.com/office/drawing/2014/chart" uri="{C3380CC4-5D6E-409C-BE32-E72D297353CC}">
              <c16:uniqueId val="{00000000-394E-4091-9554-33CA30F515E1}"/>
            </c:ext>
          </c:extLst>
        </c:ser>
        <c:ser>
          <c:idx val="1"/>
          <c:order val="1"/>
          <c:tx>
            <c:strRef>
              <c:f>stats!$D$36</c:f>
              <c:strCache>
                <c:ptCount val="1"/>
                <c:pt idx="0">
                  <c:v>الربع الثاني من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stats!$B$37:$B$41</c:f>
              <c:strCache>
                <c:ptCount val="5"/>
                <c:pt idx="0">
                  <c:v>تظاهرة ميدانية</c:v>
                </c:pt>
                <c:pt idx="1">
                  <c:v>احتجاج مصحوب بعنف</c:v>
                </c:pt>
                <c:pt idx="2">
                  <c:v>واقعة فردية لاستخدام السلطة</c:v>
                </c:pt>
                <c:pt idx="3">
                  <c:v>هجوم مسلح</c:v>
                </c:pt>
                <c:pt idx="4">
                  <c:v>انفجار</c:v>
                </c:pt>
              </c:strCache>
            </c:strRef>
          </c:cat>
          <c:val>
            <c:numRef>
              <c:f>stats!$D$37:$D$41</c:f>
              <c:numCache>
                <c:formatCode>General</c:formatCode>
                <c:ptCount val="5"/>
                <c:pt idx="0">
                  <c:v>2</c:v>
                </c:pt>
                <c:pt idx="1">
                  <c:v>0</c:v>
                </c:pt>
                <c:pt idx="2">
                  <c:v>0</c:v>
                </c:pt>
                <c:pt idx="3">
                  <c:v>0</c:v>
                </c:pt>
                <c:pt idx="4">
                  <c:v>0</c:v>
                </c:pt>
              </c:numCache>
            </c:numRef>
          </c:val>
          <c:extLst>
            <c:ext xmlns:c16="http://schemas.microsoft.com/office/drawing/2014/chart" uri="{C3380CC4-5D6E-409C-BE32-E72D297353CC}">
              <c16:uniqueId val="{00000001-394E-4091-9554-33CA30F515E1}"/>
            </c:ext>
          </c:extLst>
        </c:ser>
        <c:ser>
          <c:idx val="2"/>
          <c:order val="2"/>
          <c:tx>
            <c:strRef>
              <c:f>stats!$E$36</c:f>
              <c:strCache>
                <c:ptCount val="1"/>
                <c:pt idx="0">
                  <c:v>الربع الثالث من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stats!$B$37:$B$41</c:f>
              <c:strCache>
                <c:ptCount val="5"/>
                <c:pt idx="0">
                  <c:v>تظاهرة ميدانية</c:v>
                </c:pt>
                <c:pt idx="1">
                  <c:v>احتجاج مصحوب بعنف</c:v>
                </c:pt>
                <c:pt idx="2">
                  <c:v>واقعة فردية لاستخدام السلطة</c:v>
                </c:pt>
                <c:pt idx="3">
                  <c:v>هجوم مسلح</c:v>
                </c:pt>
                <c:pt idx="4">
                  <c:v>انفجار</c:v>
                </c:pt>
              </c:strCache>
            </c:strRef>
          </c:cat>
          <c:val>
            <c:numRef>
              <c:f>stats!$E$37:$E$41</c:f>
              <c:numCache>
                <c:formatCode>General</c:formatCode>
                <c:ptCount val="5"/>
                <c:pt idx="0">
                  <c:v>6</c:v>
                </c:pt>
                <c:pt idx="1">
                  <c:v>0</c:v>
                </c:pt>
                <c:pt idx="2">
                  <c:v>4</c:v>
                </c:pt>
                <c:pt idx="3">
                  <c:v>22</c:v>
                </c:pt>
                <c:pt idx="4">
                  <c:v>1</c:v>
                </c:pt>
              </c:numCache>
            </c:numRef>
          </c:val>
          <c:extLst>
            <c:ext xmlns:c16="http://schemas.microsoft.com/office/drawing/2014/chart" uri="{C3380CC4-5D6E-409C-BE32-E72D297353CC}">
              <c16:uniqueId val="{00000002-394E-4091-9554-33CA30F515E1}"/>
            </c:ext>
          </c:extLst>
        </c:ser>
        <c:ser>
          <c:idx val="3"/>
          <c:order val="3"/>
          <c:tx>
            <c:strRef>
              <c:f>stats!$F$36</c:f>
              <c:strCache>
                <c:ptCount val="1"/>
                <c:pt idx="0">
                  <c:v>الربع الرابع من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stats!$B$37:$B$41</c:f>
              <c:strCache>
                <c:ptCount val="5"/>
                <c:pt idx="0">
                  <c:v>تظاهرة ميدانية</c:v>
                </c:pt>
                <c:pt idx="1">
                  <c:v>احتجاج مصحوب بعنف</c:v>
                </c:pt>
                <c:pt idx="2">
                  <c:v>واقعة فردية لاستخدام السلطة</c:v>
                </c:pt>
                <c:pt idx="3">
                  <c:v>هجوم مسلح</c:v>
                </c:pt>
                <c:pt idx="4">
                  <c:v>انفجار</c:v>
                </c:pt>
              </c:strCache>
            </c:strRef>
          </c:cat>
          <c:val>
            <c:numRef>
              <c:f>stats!$F$37:$F$41</c:f>
              <c:numCache>
                <c:formatCode>General</c:formatCode>
                <c:ptCount val="5"/>
                <c:pt idx="0">
                  <c:v>9</c:v>
                </c:pt>
                <c:pt idx="1">
                  <c:v>1</c:v>
                </c:pt>
                <c:pt idx="2">
                  <c:v>0</c:v>
                </c:pt>
                <c:pt idx="3">
                  <c:v>0</c:v>
                </c:pt>
                <c:pt idx="4">
                  <c:v>9</c:v>
                </c:pt>
              </c:numCache>
            </c:numRef>
          </c:val>
          <c:extLst>
            <c:ext xmlns:c16="http://schemas.microsoft.com/office/drawing/2014/chart" uri="{C3380CC4-5D6E-409C-BE32-E72D297353CC}">
              <c16:uniqueId val="{00000003-394E-4091-9554-33CA30F515E1}"/>
            </c:ext>
          </c:extLst>
        </c:ser>
        <c:dLbls>
          <c:dLblPos val="inEnd"/>
          <c:showLegendKey val="0"/>
          <c:showVal val="1"/>
          <c:showCatName val="0"/>
          <c:showSerName val="0"/>
          <c:showPercent val="0"/>
          <c:showBubbleSize val="0"/>
        </c:dLbls>
        <c:gapWidth val="267"/>
        <c:axId val="-220816480"/>
        <c:axId val="-220815392"/>
      </c:barChart>
      <c:catAx>
        <c:axId val="-220816480"/>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cap="none" spc="0" normalizeH="0" baseline="0">
                <a:solidFill>
                  <a:schemeClr val="dk1">
                    <a:lumMod val="65000"/>
                    <a:lumOff val="35000"/>
                  </a:schemeClr>
                </a:solidFill>
                <a:latin typeface="+mn-lt"/>
                <a:ea typeface="+mn-ea"/>
                <a:cs typeface="+mn-cs"/>
              </a:defRPr>
            </a:pPr>
            <a:endParaRPr lang="en-US"/>
          </a:p>
        </c:txPr>
        <c:crossAx val="-220815392"/>
        <c:crosses val="autoZero"/>
        <c:auto val="1"/>
        <c:lblAlgn val="ctr"/>
        <c:lblOffset val="100"/>
        <c:noMultiLvlLbl val="0"/>
      </c:catAx>
      <c:valAx>
        <c:axId val="-220815392"/>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208164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r>
              <a:rPr lang="ar-EG">
                <a:solidFill>
                  <a:schemeClr val="tx1"/>
                </a:solidFill>
              </a:rPr>
              <a:t>تعداد وقائع الاصابة على خلفية الناشطية المجتمعية في مصر خلال عام 2023</a:t>
            </a:r>
            <a:endParaRPr lang="en-US">
              <a:solidFill>
                <a:schemeClr val="tx1"/>
              </a:solidFill>
            </a:endParaRPr>
          </a:p>
          <a:p>
            <a:pPr>
              <a:defRPr>
                <a:solidFill>
                  <a:schemeClr val="tx1"/>
                </a:solidFill>
              </a:defRPr>
            </a:pPr>
            <a:r>
              <a:rPr lang="ar-EG">
                <a:solidFill>
                  <a:schemeClr val="tx1"/>
                </a:solidFill>
              </a:rPr>
              <a:t>النطاق الزمني وفئات المصابين ( عدد</a:t>
            </a:r>
            <a:r>
              <a:rPr lang="ar-EG" baseline="0">
                <a:solidFill>
                  <a:schemeClr val="tx1"/>
                </a:solidFill>
              </a:rPr>
              <a:t> الإصابات</a:t>
            </a:r>
            <a:r>
              <a:rPr lang="ar-EG">
                <a:solidFill>
                  <a:schemeClr val="tx1"/>
                </a:solidFill>
              </a:rPr>
              <a:t> )</a:t>
            </a:r>
          </a:p>
        </c:rich>
      </c:tx>
      <c:layout>
        <c:manualLayout>
          <c:xMode val="edge"/>
          <c:yMode val="edge"/>
          <c:x val="0.17642734071026281"/>
          <c:y val="1.8305967045140991E-2"/>
        </c:manualLayout>
      </c:layout>
      <c:overlay val="0"/>
      <c:spPr>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noFill/>
        </a:ln>
        <a:effectLst/>
      </c:spPr>
      <c:txPr>
        <a:bodyPr rot="0" spcFirstLastPara="1" vertOverflow="ellipsis" vert="horz" wrap="square" anchor="ctr" anchorCtr="1"/>
        <a:lstStyle/>
        <a:p>
          <a:pPr>
            <a:defRPr sz="1600" b="1" i="0" u="none" strike="noStrike" kern="1200" cap="none" spc="0" normalizeH="0" baseline="0">
              <a:solidFill>
                <a:schemeClr val="tx1"/>
              </a:solidFill>
              <a:latin typeface="+mj-lt"/>
              <a:ea typeface="+mj-ea"/>
              <a:cs typeface="+mj-cs"/>
            </a:defRPr>
          </a:pPr>
          <a:endParaRPr lang="en-US"/>
        </a:p>
      </c:txPr>
    </c:title>
    <c:autoTitleDeleted val="0"/>
    <c:plotArea>
      <c:layout/>
      <c:barChart>
        <c:barDir val="col"/>
        <c:grouping val="clustered"/>
        <c:varyColors val="0"/>
        <c:ser>
          <c:idx val="0"/>
          <c:order val="0"/>
          <c:tx>
            <c:strRef>
              <c:f>stats!$C$46</c:f>
              <c:strCache>
                <c:ptCount val="1"/>
                <c:pt idx="0">
                  <c:v>الربع الاول من 2023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stats!$B$47:$B$49</c:f>
              <c:strCache>
                <c:ptCount val="3"/>
                <c:pt idx="0">
                  <c:v>مدنيون</c:v>
                </c:pt>
                <c:pt idx="1">
                  <c:v>القوات المسلحة</c:v>
                </c:pt>
                <c:pt idx="2">
                  <c:v>الشرطة</c:v>
                </c:pt>
              </c:strCache>
            </c:strRef>
          </c:cat>
          <c:val>
            <c:numRef>
              <c:f>stats!$C$47:$C$49</c:f>
              <c:numCache>
                <c:formatCode>General</c:formatCode>
                <c:ptCount val="3"/>
                <c:pt idx="0">
                  <c:v>5</c:v>
                </c:pt>
                <c:pt idx="1">
                  <c:v>4</c:v>
                </c:pt>
                <c:pt idx="2">
                  <c:v>1</c:v>
                </c:pt>
              </c:numCache>
            </c:numRef>
          </c:val>
          <c:extLst>
            <c:ext xmlns:c16="http://schemas.microsoft.com/office/drawing/2014/chart" uri="{C3380CC4-5D6E-409C-BE32-E72D297353CC}">
              <c16:uniqueId val="{00000000-E9D5-4E85-96F4-57A9DB1E6B3B}"/>
            </c:ext>
          </c:extLst>
        </c:ser>
        <c:ser>
          <c:idx val="1"/>
          <c:order val="1"/>
          <c:tx>
            <c:strRef>
              <c:f>stats!$D$46</c:f>
              <c:strCache>
                <c:ptCount val="1"/>
                <c:pt idx="0">
                  <c:v>الربع الثاني من 2023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stats!$B$47:$B$49</c:f>
              <c:strCache>
                <c:ptCount val="3"/>
                <c:pt idx="0">
                  <c:v>مدنيون</c:v>
                </c:pt>
                <c:pt idx="1">
                  <c:v>القوات المسلحة</c:v>
                </c:pt>
                <c:pt idx="2">
                  <c:v>الشرطة</c:v>
                </c:pt>
              </c:strCache>
            </c:strRef>
          </c:cat>
          <c:val>
            <c:numRef>
              <c:f>stats!$D$47:$D$49</c:f>
              <c:numCache>
                <c:formatCode>General</c:formatCode>
                <c:ptCount val="3"/>
                <c:pt idx="0">
                  <c:v>2</c:v>
                </c:pt>
                <c:pt idx="1">
                  <c:v>0</c:v>
                </c:pt>
                <c:pt idx="2">
                  <c:v>0</c:v>
                </c:pt>
              </c:numCache>
            </c:numRef>
          </c:val>
          <c:extLst>
            <c:ext xmlns:c16="http://schemas.microsoft.com/office/drawing/2014/chart" uri="{C3380CC4-5D6E-409C-BE32-E72D297353CC}">
              <c16:uniqueId val="{00000001-E9D5-4E85-96F4-57A9DB1E6B3B}"/>
            </c:ext>
          </c:extLst>
        </c:ser>
        <c:ser>
          <c:idx val="2"/>
          <c:order val="2"/>
          <c:tx>
            <c:strRef>
              <c:f>stats!$E$46</c:f>
              <c:strCache>
                <c:ptCount val="1"/>
                <c:pt idx="0">
                  <c:v>الربع الثالث من 2023</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dk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stats!$B$47:$B$49</c:f>
              <c:strCache>
                <c:ptCount val="3"/>
                <c:pt idx="0">
                  <c:v>مدنيون</c:v>
                </c:pt>
                <c:pt idx="1">
                  <c:v>القوات المسلحة</c:v>
                </c:pt>
                <c:pt idx="2">
                  <c:v>الشرطة</c:v>
                </c:pt>
              </c:strCache>
            </c:strRef>
          </c:cat>
          <c:val>
            <c:numRef>
              <c:f>stats!$E$47:$E$49</c:f>
              <c:numCache>
                <c:formatCode>General</c:formatCode>
                <c:ptCount val="3"/>
                <c:pt idx="0">
                  <c:v>4</c:v>
                </c:pt>
                <c:pt idx="1">
                  <c:v>0</c:v>
                </c:pt>
                <c:pt idx="2">
                  <c:v>29</c:v>
                </c:pt>
              </c:numCache>
            </c:numRef>
          </c:val>
          <c:extLst>
            <c:ext xmlns:c16="http://schemas.microsoft.com/office/drawing/2014/chart" uri="{C3380CC4-5D6E-409C-BE32-E72D297353CC}">
              <c16:uniqueId val="{00000002-E9D5-4E85-96F4-57A9DB1E6B3B}"/>
            </c:ext>
          </c:extLst>
        </c:ser>
        <c:ser>
          <c:idx val="3"/>
          <c:order val="3"/>
          <c:tx>
            <c:strRef>
              <c:f>stats!$F$46</c:f>
              <c:strCache>
                <c:ptCount val="1"/>
                <c:pt idx="0">
                  <c:v>الربع الرابع من 2023</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lumMod val="35000"/>
                          <a:lumOff val="65000"/>
                        </a:schemeClr>
                      </a:solidFill>
                      <a:round/>
                    </a:ln>
                    <a:effectLst/>
                  </c:spPr>
                </c15:leaderLines>
              </c:ext>
            </c:extLst>
          </c:dLbls>
          <c:cat>
            <c:strRef>
              <c:f>stats!$B$47:$B$49</c:f>
              <c:strCache>
                <c:ptCount val="3"/>
                <c:pt idx="0">
                  <c:v>مدنيون</c:v>
                </c:pt>
                <c:pt idx="1">
                  <c:v>القوات المسلحة</c:v>
                </c:pt>
                <c:pt idx="2">
                  <c:v>الشرطة</c:v>
                </c:pt>
              </c:strCache>
            </c:strRef>
          </c:cat>
          <c:val>
            <c:numRef>
              <c:f>stats!$F$47:$F$49</c:f>
              <c:numCache>
                <c:formatCode>General</c:formatCode>
                <c:ptCount val="3"/>
                <c:pt idx="0">
                  <c:v>18</c:v>
                </c:pt>
                <c:pt idx="1">
                  <c:v>0</c:v>
                </c:pt>
                <c:pt idx="2">
                  <c:v>1</c:v>
                </c:pt>
              </c:numCache>
            </c:numRef>
          </c:val>
          <c:extLst>
            <c:ext xmlns:c16="http://schemas.microsoft.com/office/drawing/2014/chart" uri="{C3380CC4-5D6E-409C-BE32-E72D297353CC}">
              <c16:uniqueId val="{00000003-E9D5-4E85-96F4-57A9DB1E6B3B}"/>
            </c:ext>
          </c:extLst>
        </c:ser>
        <c:dLbls>
          <c:dLblPos val="inEnd"/>
          <c:showLegendKey val="0"/>
          <c:showVal val="1"/>
          <c:showCatName val="0"/>
          <c:showSerName val="0"/>
          <c:showPercent val="0"/>
          <c:showBubbleSize val="0"/>
        </c:dLbls>
        <c:gapWidth val="267"/>
        <c:overlap val="-43"/>
        <c:axId val="-220816480"/>
        <c:axId val="-220815392"/>
      </c:barChart>
      <c:catAx>
        <c:axId val="-220816480"/>
        <c:scaling>
          <c:orientation val="minMax"/>
        </c:scaling>
        <c:delete val="0"/>
        <c:axPos val="b"/>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1" i="0" u="none" strike="noStrike" kern="1200" cap="none" spc="0" normalizeH="0" baseline="0">
                <a:solidFill>
                  <a:schemeClr val="dk1">
                    <a:lumMod val="65000"/>
                    <a:lumOff val="35000"/>
                  </a:schemeClr>
                </a:solidFill>
                <a:latin typeface="+mn-lt"/>
                <a:ea typeface="+mn-ea"/>
                <a:cs typeface="+mn-cs"/>
              </a:defRPr>
            </a:pPr>
            <a:endParaRPr lang="en-US"/>
          </a:p>
        </c:txPr>
        <c:crossAx val="-220815392"/>
        <c:crosses val="autoZero"/>
        <c:auto val="1"/>
        <c:lblAlgn val="ctr"/>
        <c:lblOffset val="100"/>
        <c:noMultiLvlLbl val="0"/>
      </c:catAx>
      <c:valAx>
        <c:axId val="-220815392"/>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crossAx val="-220816480"/>
        <c:crosses val="autoZero"/>
        <c:crossBetween val="between"/>
      </c:valAx>
      <c:spPr>
        <a:pattFill prst="ltDnDiag">
          <a:fgClr>
            <a:schemeClr val="dk1">
              <a:lumMod val="15000"/>
              <a:lumOff val="85000"/>
            </a:schemeClr>
          </a:fgClr>
          <a:bgClr>
            <a:schemeClr val="lt1"/>
          </a:bgClr>
        </a:patt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2.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3.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4.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charts/style5.xml><?xml version="1.0" encoding="utf-8"?>
<cs:chartStyle xmlns:cs="http://schemas.microsoft.com/office/drawing/2012/chartStyle" xmlns:a="http://schemas.openxmlformats.org/drawingml/2006/main" id="208">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ap="none" spc="0" normalizeH="0" baseline="0"/>
  </cs:categoryAxis>
  <cs:chartArea>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spPr>
      <a:pattFill prst="ltDnDiag">
        <a:fgClr>
          <a:schemeClr val="dk1">
            <a:lumMod val="15000"/>
            <a:lumOff val="85000"/>
          </a:schemeClr>
        </a:fgClr>
        <a:bgClr>
          <a:schemeClr val="lt1"/>
        </a:bgClr>
      </a:pattFill>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pattFill prst="ltDnDiag">
        <a:fgClr>
          <a:schemeClr val="dk1">
            <a:lumMod val="15000"/>
            <a:lumOff val="85000"/>
          </a:schemeClr>
        </a:fgClr>
        <a:bgClr>
          <a:schemeClr val="lt1"/>
        </a:bgClr>
      </a:pattFill>
    </cs:spPr>
  </cs:plotArea>
  <cs:plotArea3D>
    <cs:lnRef idx="0"/>
    <cs:fillRef idx="0"/>
    <cs:effectRef idx="0"/>
    <cs:fontRef idx="minor">
      <a:schemeClr val="dk1"/>
    </cs:fontRef>
    <cs:spPr>
      <a:solidFill>
        <a:schemeClr val="lt1"/>
      </a:solidFill>
    </cs:spPr>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cap="none"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spPr>
      <a:pattFill prst="ltDnDiag">
        <a:fgClr>
          <a:schemeClr val="dk1">
            <a:lumMod val="15000"/>
            <a:lumOff val="85000"/>
          </a:schemeClr>
        </a:fgClr>
        <a:bgClr>
          <a:schemeClr val="lt1"/>
        </a:bgClr>
      </a:pattFill>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635001</xdr:colOff>
      <xdr:row>0</xdr:row>
      <xdr:rowOff>26104</xdr:rowOff>
    </xdr:from>
    <xdr:to>
      <xdr:col>22</xdr:col>
      <xdr:colOff>309739</xdr:colOff>
      <xdr:row>15</xdr:row>
      <xdr:rowOff>324555</xdr:rowOff>
    </xdr:to>
    <xdr:graphicFrame macro="">
      <xdr:nvGraphicFramePr>
        <xdr:cNvPr id="5" name="Chart 4">
          <a:extLst>
            <a:ext uri="{FF2B5EF4-FFF2-40B4-BE49-F238E27FC236}">
              <a16:creationId xmlns:a16="http://schemas.microsoft.com/office/drawing/2014/main" id="{BABEFB5D-7A4B-4CE9-ACAA-4108687213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xdr:col>
      <xdr:colOff>218721</xdr:colOff>
      <xdr:row>0</xdr:row>
      <xdr:rowOff>335845</xdr:rowOff>
    </xdr:from>
    <xdr:ext cx="752474" cy="683738"/>
    <xdr:pic>
      <xdr:nvPicPr>
        <xdr:cNvPr id="20" name="Picture 19">
          <a:extLst>
            <a:ext uri="{FF2B5EF4-FFF2-40B4-BE49-F238E27FC236}">
              <a16:creationId xmlns:a16="http://schemas.microsoft.com/office/drawing/2014/main" id="{A1642784-D193-4CB8-ADDF-1F81EAE0362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148694" y="335845"/>
          <a:ext cx="752474" cy="683738"/>
        </a:xfrm>
        <a:prstGeom prst="rect">
          <a:avLst/>
        </a:prstGeom>
      </xdr:spPr>
    </xdr:pic>
    <xdr:clientData/>
  </xdr:oneCellAnchor>
  <xdr:twoCellAnchor>
    <xdr:from>
      <xdr:col>10</xdr:col>
      <xdr:colOff>416277</xdr:colOff>
      <xdr:row>16</xdr:row>
      <xdr:rowOff>40214</xdr:rowOff>
    </xdr:from>
    <xdr:to>
      <xdr:col>22</xdr:col>
      <xdr:colOff>606071</xdr:colOff>
      <xdr:row>32</xdr:row>
      <xdr:rowOff>35278</xdr:rowOff>
    </xdr:to>
    <xdr:graphicFrame macro="">
      <xdr:nvGraphicFramePr>
        <xdr:cNvPr id="32" name="Chart 31">
          <a:extLst>
            <a:ext uri="{FF2B5EF4-FFF2-40B4-BE49-F238E27FC236}">
              <a16:creationId xmlns:a16="http://schemas.microsoft.com/office/drawing/2014/main" id="{15EC57D9-5AAF-4E46-A6E8-72168F087D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6</xdr:col>
      <xdr:colOff>218721</xdr:colOff>
      <xdr:row>14</xdr:row>
      <xdr:rowOff>335845</xdr:rowOff>
    </xdr:from>
    <xdr:ext cx="752474" cy="683738"/>
    <xdr:pic>
      <xdr:nvPicPr>
        <xdr:cNvPr id="33" name="Picture 32">
          <a:extLst>
            <a:ext uri="{FF2B5EF4-FFF2-40B4-BE49-F238E27FC236}">
              <a16:creationId xmlns:a16="http://schemas.microsoft.com/office/drawing/2014/main" id="{5CF273ED-C0C5-48B1-B603-9DBC67AA5E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148694" y="335845"/>
          <a:ext cx="752474" cy="683738"/>
        </a:xfrm>
        <a:prstGeom prst="rect">
          <a:avLst/>
        </a:prstGeom>
      </xdr:spPr>
    </xdr:pic>
    <xdr:clientData/>
  </xdr:oneCellAnchor>
  <xdr:oneCellAnchor>
    <xdr:from>
      <xdr:col>6</xdr:col>
      <xdr:colOff>218721</xdr:colOff>
      <xdr:row>24</xdr:row>
      <xdr:rowOff>335845</xdr:rowOff>
    </xdr:from>
    <xdr:ext cx="752474" cy="683738"/>
    <xdr:pic>
      <xdr:nvPicPr>
        <xdr:cNvPr id="34" name="Picture 33">
          <a:extLst>
            <a:ext uri="{FF2B5EF4-FFF2-40B4-BE49-F238E27FC236}">
              <a16:creationId xmlns:a16="http://schemas.microsoft.com/office/drawing/2014/main" id="{6900ACEE-97AE-424F-BF22-167276A3EB8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148694" y="5077178"/>
          <a:ext cx="752474" cy="683738"/>
        </a:xfrm>
        <a:prstGeom prst="rect">
          <a:avLst/>
        </a:prstGeom>
      </xdr:spPr>
    </xdr:pic>
    <xdr:clientData/>
  </xdr:oneCellAnchor>
  <xdr:oneCellAnchor>
    <xdr:from>
      <xdr:col>6</xdr:col>
      <xdr:colOff>218721</xdr:colOff>
      <xdr:row>32</xdr:row>
      <xdr:rowOff>335845</xdr:rowOff>
    </xdr:from>
    <xdr:ext cx="752474" cy="683738"/>
    <xdr:pic>
      <xdr:nvPicPr>
        <xdr:cNvPr id="35" name="Picture 34">
          <a:extLst>
            <a:ext uri="{FF2B5EF4-FFF2-40B4-BE49-F238E27FC236}">
              <a16:creationId xmlns:a16="http://schemas.microsoft.com/office/drawing/2014/main" id="{4767CA36-79C9-43F8-9A42-326EFD3DEE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148694" y="5077178"/>
          <a:ext cx="752474" cy="683738"/>
        </a:xfrm>
        <a:prstGeom prst="rect">
          <a:avLst/>
        </a:prstGeom>
      </xdr:spPr>
    </xdr:pic>
    <xdr:clientData/>
  </xdr:oneCellAnchor>
  <xdr:oneCellAnchor>
    <xdr:from>
      <xdr:col>6</xdr:col>
      <xdr:colOff>218721</xdr:colOff>
      <xdr:row>42</xdr:row>
      <xdr:rowOff>335845</xdr:rowOff>
    </xdr:from>
    <xdr:ext cx="752474" cy="683738"/>
    <xdr:pic>
      <xdr:nvPicPr>
        <xdr:cNvPr id="36" name="Picture 35">
          <a:extLst>
            <a:ext uri="{FF2B5EF4-FFF2-40B4-BE49-F238E27FC236}">
              <a16:creationId xmlns:a16="http://schemas.microsoft.com/office/drawing/2014/main" id="{8B65AD88-0117-4CBD-96B7-A54B56E467B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7148694" y="5077178"/>
          <a:ext cx="752474" cy="683738"/>
        </a:xfrm>
        <a:prstGeom prst="rect">
          <a:avLst/>
        </a:prstGeom>
      </xdr:spPr>
    </xdr:pic>
    <xdr:clientData/>
  </xdr:oneCellAnchor>
  <xdr:oneCellAnchor>
    <xdr:from>
      <xdr:col>5</xdr:col>
      <xdr:colOff>138478</xdr:colOff>
      <xdr:row>50</xdr:row>
      <xdr:rowOff>335845</xdr:rowOff>
    </xdr:from>
    <xdr:ext cx="846829" cy="821266"/>
    <xdr:pic>
      <xdr:nvPicPr>
        <xdr:cNvPr id="39" name="Picture 38">
          <a:extLst>
            <a:ext uri="{FF2B5EF4-FFF2-40B4-BE49-F238E27FC236}">
              <a16:creationId xmlns:a16="http://schemas.microsoft.com/office/drawing/2014/main" id="{412B9396-2C15-401D-9B4F-09B8EBF708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8115304" y="17269178"/>
          <a:ext cx="846829" cy="821266"/>
        </a:xfrm>
        <a:prstGeom prst="rect">
          <a:avLst/>
        </a:prstGeom>
      </xdr:spPr>
    </xdr:pic>
    <xdr:clientData/>
  </xdr:oneCellAnchor>
  <xdr:oneCellAnchor>
    <xdr:from>
      <xdr:col>5</xdr:col>
      <xdr:colOff>138478</xdr:colOff>
      <xdr:row>58</xdr:row>
      <xdr:rowOff>335845</xdr:rowOff>
    </xdr:from>
    <xdr:ext cx="846829" cy="821266"/>
    <xdr:pic>
      <xdr:nvPicPr>
        <xdr:cNvPr id="42" name="Picture 41">
          <a:extLst>
            <a:ext uri="{FF2B5EF4-FFF2-40B4-BE49-F238E27FC236}">
              <a16:creationId xmlns:a16="http://schemas.microsoft.com/office/drawing/2014/main" id="{50FBED8A-7834-4A16-9E31-E4BED814CE8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978115304" y="17269178"/>
          <a:ext cx="846829" cy="821266"/>
        </a:xfrm>
        <a:prstGeom prst="rect">
          <a:avLst/>
        </a:prstGeom>
      </xdr:spPr>
    </xdr:pic>
    <xdr:clientData/>
  </xdr:oneCellAnchor>
  <xdr:twoCellAnchor>
    <xdr:from>
      <xdr:col>11</xdr:col>
      <xdr:colOff>0</xdr:colOff>
      <xdr:row>32</xdr:row>
      <xdr:rowOff>0</xdr:rowOff>
    </xdr:from>
    <xdr:to>
      <xdr:col>24</xdr:col>
      <xdr:colOff>345016</xdr:colOff>
      <xdr:row>47</xdr:row>
      <xdr:rowOff>298451</xdr:rowOff>
    </xdr:to>
    <xdr:graphicFrame macro="">
      <xdr:nvGraphicFramePr>
        <xdr:cNvPr id="43" name="Chart 42">
          <a:extLst>
            <a:ext uri="{FF2B5EF4-FFF2-40B4-BE49-F238E27FC236}">
              <a16:creationId xmlns:a16="http://schemas.microsoft.com/office/drawing/2014/main" id="{7C1E2DF6-E4B9-438C-98A5-F6E1ACAC0D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xdr:col>
      <xdr:colOff>458611</xdr:colOff>
      <xdr:row>48</xdr:row>
      <xdr:rowOff>127000</xdr:rowOff>
    </xdr:from>
    <xdr:to>
      <xdr:col>24</xdr:col>
      <xdr:colOff>648406</xdr:colOff>
      <xdr:row>63</xdr:row>
      <xdr:rowOff>192619</xdr:rowOff>
    </xdr:to>
    <xdr:graphicFrame macro="">
      <xdr:nvGraphicFramePr>
        <xdr:cNvPr id="44" name="Chart 43">
          <a:extLst>
            <a:ext uri="{FF2B5EF4-FFF2-40B4-BE49-F238E27FC236}">
              <a16:creationId xmlns:a16="http://schemas.microsoft.com/office/drawing/2014/main" id="{8DC54E83-7F29-438C-A046-AD5E4281B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0</xdr:colOff>
      <xdr:row>65</xdr:row>
      <xdr:rowOff>0</xdr:rowOff>
    </xdr:from>
    <xdr:to>
      <xdr:col>27</xdr:col>
      <xdr:colOff>345016</xdr:colOff>
      <xdr:row>80</xdr:row>
      <xdr:rowOff>298451</xdr:rowOff>
    </xdr:to>
    <xdr:graphicFrame macro="">
      <xdr:nvGraphicFramePr>
        <xdr:cNvPr id="45" name="Chart 44">
          <a:extLst>
            <a:ext uri="{FF2B5EF4-FFF2-40B4-BE49-F238E27FC236}">
              <a16:creationId xmlns:a16="http://schemas.microsoft.com/office/drawing/2014/main" id="{62AA209C-F8CD-4BAA-9503-21438C14CC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0.09105</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24795" cy="716464"/>
        </a:xfrm>
        <a:prstGeom xmlns:a="http://schemas.openxmlformats.org/drawingml/2006/main" prst="rect">
          <a:avLst/>
        </a:prstGeom>
      </cdr:spPr>
    </cdr:pic>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0.09105</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24795" cy="716464"/>
        </a:xfrm>
        <a:prstGeom xmlns:a="http://schemas.openxmlformats.org/drawingml/2006/main" prst="rect">
          <a:avLst/>
        </a:prstGeom>
      </cdr:spPr>
    </cdr:pic>
  </cdr:relSizeAnchor>
</c:userShapes>
</file>

<file path=xl/drawings/drawing4.xml><?xml version="1.0" encoding="utf-8"?>
<c:userShapes xmlns:c="http://schemas.openxmlformats.org/drawingml/2006/chart">
  <cdr:relSizeAnchor xmlns:cdr="http://schemas.openxmlformats.org/drawingml/2006/chartDrawing">
    <cdr:from>
      <cdr:x>0</cdr:x>
      <cdr:y>0</cdr:y>
    </cdr:from>
    <cdr:to>
      <cdr:x>0.09105</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24795" cy="716464"/>
        </a:xfrm>
        <a:prstGeom xmlns:a="http://schemas.openxmlformats.org/drawingml/2006/main" prst="rect">
          <a:avLst/>
        </a:prstGeom>
      </cdr:spPr>
    </cdr:pic>
  </cdr:relSizeAnchor>
</c:userShapes>
</file>

<file path=xl/drawings/drawing5.xml><?xml version="1.0" encoding="utf-8"?>
<c:userShapes xmlns:c="http://schemas.openxmlformats.org/drawingml/2006/chart">
  <cdr:relSizeAnchor xmlns:cdr="http://schemas.openxmlformats.org/drawingml/2006/chartDrawing">
    <cdr:from>
      <cdr:x>0</cdr:x>
      <cdr:y>0</cdr:y>
    </cdr:from>
    <cdr:to>
      <cdr:x>0.09105</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24795" cy="716464"/>
        </a:xfrm>
        <a:prstGeom xmlns:a="http://schemas.openxmlformats.org/drawingml/2006/main" prst="rect">
          <a:avLst/>
        </a:prstGeom>
      </cdr:spPr>
    </cdr:pic>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0.09105</cdr:x>
      <cdr:y>0.13321</cdr:y>
    </cdr:to>
    <cdr:pic>
      <cdr:nvPicPr>
        <cdr:cNvPr id="2" name="Picture 1">
          <a:extLst xmlns:a="http://schemas.openxmlformats.org/drawingml/2006/main">
            <a:ext uri="{FF2B5EF4-FFF2-40B4-BE49-F238E27FC236}">
              <a16:creationId xmlns:a16="http://schemas.microsoft.com/office/drawing/2014/main" id="{8C96DB87-A8BC-4BA1-8238-AB0EC0613AA4}"/>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cstate="print">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0" y="0"/>
          <a:ext cx="824795" cy="716464"/>
        </a:xfrm>
        <a:prstGeom xmlns:a="http://schemas.openxmlformats.org/drawingml/2006/main" prst="rect">
          <a:avLst/>
        </a:prstGeom>
      </cdr:spPr>
    </cdr:pic>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mnesty.org/ar/latest/news/2023/11/egypt-authorities-step-up-repression-ahead-of-presidential-elections/" TargetMode="External"/><Relationship Id="rId3" Type="http://schemas.openxmlformats.org/officeDocument/2006/relationships/hyperlink" Target="https://www.madamasr.com/2023/12/16/news/u/%d9%85%d8%b9%d9%87%d8%af-%d8%a7%d9%84%d8%aa%d9%85%d9%88%d9%8a%d9%84-%d8%a7%d9%84%d8%af%d9%88%d9%84%d9%8a-%d9%8a%d8%aa%d9%88%d9%82%d8%b9-%d8%a7%d9%86%d8%ae%d9%81%d8%a7%d8%b6-%d9%85%d8%b9%d8%af%d9%84/" TargetMode="External"/><Relationship Id="rId7" Type="http://schemas.openxmlformats.org/officeDocument/2006/relationships/hyperlink" Target="https://www.amnesty.org/ar/latest/news/2023/11/egypt-authorities-step-up-repression-ahead-of-presidential-elections/" TargetMode="External"/><Relationship Id="rId2" Type="http://schemas.openxmlformats.org/officeDocument/2006/relationships/hyperlink" Target="https://royanews.tv/news/292695" TargetMode="External"/><Relationship Id="rId1" Type="http://schemas.openxmlformats.org/officeDocument/2006/relationships/hyperlink" Target="https://rassd.com/524685.htm" TargetMode="External"/><Relationship Id="rId6" Type="http://schemas.openxmlformats.org/officeDocument/2006/relationships/hyperlink" Target="https://www.amnesty.org/ar/latest/news/2023/11/egypt-authorities-step-up-repression-ahead-of-presidential-elections/" TargetMode="External"/><Relationship Id="rId5" Type="http://schemas.openxmlformats.org/officeDocument/2006/relationships/hyperlink" Target="https://www.madamasr.com/2023/12/26/news/u/%d8%aa%d8%ae%d9%81%d9%8a%d8%b6-%d8%a7%d9%84%d9%85%d9%83%d9%88%d9%86-%d8%a7%d9%84%d8%a5%d8%b3%d8%b1%d8%a7%d8%a6%d9%8a%d9%84%d9%8a-%d9%81%d9%8a-%d8%a7%d9%84%d9%83%d9%88%d9%8a%d8%b2-%d8%a5/" TargetMode="External"/><Relationship Id="rId4" Type="http://schemas.openxmlformats.org/officeDocument/2006/relationships/hyperlink" Target="https://www.madamasr.com/2023/12/20/news/u/%d8%a3%d9%87%d8%a7%d9%84%d9%8a-%d9%82%d8%b1%d9%8a%d8%a9-%d9%81%d9%8a-%d8%a7%d9%84%d9%85%d9%86%d9%8a%d8%a7-%d9%8a%d9%85%d9%86%d8%b9%d9%88%d9%86-%d8%a8%d9%86%d8%a7%d8%a1-%d9%83%d9%86%d9%8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8"/>
  <sheetViews>
    <sheetView rightToLeft="1" tabSelected="1" zoomScale="80" zoomScaleNormal="80" workbookViewId="0">
      <pane ySplit="2" topLeftCell="A11" activePane="bottomLeft" state="frozen"/>
      <selection pane="bottomLeft" activeCell="J23" sqref="J23"/>
    </sheetView>
  </sheetViews>
  <sheetFormatPr defaultColWidth="15.1796875" defaultRowHeight="28.5" customHeight="1" x14ac:dyDescent="0.35"/>
  <cols>
    <col min="1" max="1" width="15.1796875" style="16"/>
    <col min="2" max="2" width="15.1796875" style="17"/>
    <col min="3" max="3" width="15.1796875" style="18"/>
    <col min="4" max="4" width="15.1796875" style="14"/>
    <col min="5" max="5" width="15.1796875" style="18"/>
    <col min="6" max="8" width="15.1796875" style="14"/>
    <col min="9" max="10" width="15.1796875" style="18"/>
    <col min="11" max="11" width="39.6328125" style="14" customWidth="1"/>
    <col min="12" max="12" width="15.1796875" style="14"/>
    <col min="13" max="13" width="15.1796875" style="18"/>
    <col min="14" max="16384" width="15.1796875" style="14"/>
  </cols>
  <sheetData>
    <row r="1" spans="1:29" s="37" customFormat="1" ht="13.5" customHeight="1" x14ac:dyDescent="0.35">
      <c r="A1" s="32" t="s">
        <v>0</v>
      </c>
      <c r="B1" s="33"/>
      <c r="C1" s="34"/>
      <c r="D1" s="35"/>
      <c r="E1" s="35"/>
      <c r="F1" s="35"/>
      <c r="G1" s="35"/>
      <c r="H1" s="35"/>
      <c r="I1" s="35"/>
      <c r="J1" s="35"/>
      <c r="K1" s="36"/>
      <c r="L1" s="35"/>
      <c r="M1" s="35"/>
      <c r="N1" s="35" t="s">
        <v>1</v>
      </c>
      <c r="O1" s="35"/>
      <c r="P1" s="35"/>
      <c r="Q1" s="35"/>
      <c r="R1" s="35"/>
      <c r="S1" s="35"/>
      <c r="T1" s="35"/>
      <c r="U1" s="35"/>
      <c r="V1" s="35"/>
      <c r="W1" s="35"/>
      <c r="X1" s="35"/>
      <c r="Y1" s="35"/>
      <c r="Z1" s="35"/>
      <c r="AA1" s="35"/>
      <c r="AB1" s="35"/>
      <c r="AC1" s="35"/>
    </row>
    <row r="2" spans="1:29" s="43" customFormat="1" ht="28.5" customHeight="1" x14ac:dyDescent="0.35">
      <c r="A2" s="38" t="s">
        <v>2</v>
      </c>
      <c r="B2" s="39" t="s">
        <v>3</v>
      </c>
      <c r="C2" s="40" t="s">
        <v>4</v>
      </c>
      <c r="D2" s="41" t="s">
        <v>5</v>
      </c>
      <c r="E2" s="41" t="s">
        <v>6</v>
      </c>
      <c r="F2" s="41" t="s">
        <v>7</v>
      </c>
      <c r="G2" s="41" t="s">
        <v>8</v>
      </c>
      <c r="H2" s="41" t="s">
        <v>9</v>
      </c>
      <c r="I2" s="41" t="s">
        <v>10</v>
      </c>
      <c r="J2" s="41" t="s">
        <v>11</v>
      </c>
      <c r="K2" s="42" t="s">
        <v>242</v>
      </c>
      <c r="L2" s="41" t="s">
        <v>54</v>
      </c>
      <c r="M2" s="41" t="s">
        <v>12</v>
      </c>
      <c r="N2" s="41" t="s">
        <v>253</v>
      </c>
      <c r="O2" s="41" t="s">
        <v>254</v>
      </c>
      <c r="P2" s="41" t="s">
        <v>13</v>
      </c>
      <c r="Q2" s="41" t="s">
        <v>14</v>
      </c>
      <c r="R2" s="41" t="s">
        <v>15</v>
      </c>
      <c r="S2" s="41" t="s">
        <v>16</v>
      </c>
      <c r="T2" s="41" t="s">
        <v>17</v>
      </c>
      <c r="U2" s="41" t="s">
        <v>18</v>
      </c>
      <c r="V2" s="41" t="s">
        <v>19</v>
      </c>
      <c r="W2" s="41" t="s">
        <v>20</v>
      </c>
      <c r="X2" s="41" t="s">
        <v>21</v>
      </c>
      <c r="Y2" s="41" t="s">
        <v>22</v>
      </c>
      <c r="Z2" s="41" t="s">
        <v>23</v>
      </c>
      <c r="AA2" s="41" t="s">
        <v>24</v>
      </c>
      <c r="AB2" s="41" t="s">
        <v>25</v>
      </c>
      <c r="AC2" s="41" t="s">
        <v>26</v>
      </c>
    </row>
    <row r="3" spans="1:29" ht="28.5" customHeight="1" x14ac:dyDescent="0.35">
      <c r="A3" s="13">
        <v>1</v>
      </c>
      <c r="B3" s="2">
        <v>44946</v>
      </c>
      <c r="C3" s="3" t="s">
        <v>188</v>
      </c>
      <c r="D3" s="4" t="s">
        <v>168</v>
      </c>
      <c r="E3" s="5" t="s">
        <v>192</v>
      </c>
      <c r="F3" s="4" t="s">
        <v>210</v>
      </c>
      <c r="G3" s="4" t="s">
        <v>209</v>
      </c>
      <c r="H3" s="4" t="s">
        <v>29</v>
      </c>
      <c r="I3" s="19" t="s">
        <v>200</v>
      </c>
      <c r="J3" s="5" t="s">
        <v>29</v>
      </c>
      <c r="K3" s="6" t="s">
        <v>215</v>
      </c>
      <c r="L3" s="7">
        <v>2</v>
      </c>
      <c r="M3" s="5" t="s">
        <v>198</v>
      </c>
      <c r="N3" s="8">
        <v>0</v>
      </c>
      <c r="O3" s="8">
        <v>1</v>
      </c>
      <c r="P3" s="8">
        <v>1</v>
      </c>
      <c r="Q3" s="8">
        <v>0</v>
      </c>
      <c r="R3" s="9"/>
      <c r="S3" s="9"/>
      <c r="T3" s="9"/>
      <c r="U3" s="9"/>
      <c r="V3" s="9" t="s">
        <v>39</v>
      </c>
      <c r="W3" s="12" t="s">
        <v>40</v>
      </c>
      <c r="X3" s="1" t="s">
        <v>41</v>
      </c>
      <c r="Y3" s="9" t="s">
        <v>49</v>
      </c>
      <c r="Z3" s="10" t="s">
        <v>50</v>
      </c>
      <c r="AA3" s="9"/>
      <c r="AB3" s="9"/>
      <c r="AC3" s="9"/>
    </row>
    <row r="4" spans="1:29" ht="28.5" customHeight="1" x14ac:dyDescent="0.35">
      <c r="A4" s="13">
        <v>2</v>
      </c>
      <c r="B4" s="2">
        <v>44961</v>
      </c>
      <c r="C4" s="3" t="s">
        <v>188</v>
      </c>
      <c r="D4" s="4" t="s">
        <v>51</v>
      </c>
      <c r="E4" s="5" t="s">
        <v>192</v>
      </c>
      <c r="F4" s="4" t="s">
        <v>214</v>
      </c>
      <c r="G4" s="4" t="s">
        <v>213</v>
      </c>
      <c r="H4" s="4" t="s">
        <v>101</v>
      </c>
      <c r="I4" s="19" t="s">
        <v>201</v>
      </c>
      <c r="J4" s="5" t="s">
        <v>202</v>
      </c>
      <c r="K4" s="6" t="s">
        <v>216</v>
      </c>
      <c r="L4" s="7">
        <v>1</v>
      </c>
      <c r="M4" s="5" t="s">
        <v>196</v>
      </c>
      <c r="N4" s="8">
        <v>0</v>
      </c>
      <c r="O4" s="8">
        <v>0</v>
      </c>
      <c r="P4" s="8">
        <v>1</v>
      </c>
      <c r="Q4" s="8">
        <v>0</v>
      </c>
      <c r="R4" s="9" t="s">
        <v>96</v>
      </c>
      <c r="S4" s="9"/>
      <c r="T4" s="9"/>
      <c r="U4" s="9"/>
      <c r="V4" s="9" t="s">
        <v>106</v>
      </c>
      <c r="W4" s="9" t="s">
        <v>81</v>
      </c>
      <c r="X4" s="9"/>
      <c r="Y4" s="9" t="s">
        <v>86</v>
      </c>
      <c r="Z4" s="9" t="s">
        <v>87</v>
      </c>
      <c r="AA4" s="9" t="s">
        <v>88</v>
      </c>
      <c r="AB4" s="9"/>
      <c r="AC4" s="9"/>
    </row>
    <row r="5" spans="1:29" ht="28.5" customHeight="1" x14ac:dyDescent="0.35">
      <c r="A5" s="13">
        <v>3</v>
      </c>
      <c r="B5" s="2">
        <v>44961</v>
      </c>
      <c r="C5" s="3" t="s">
        <v>188</v>
      </c>
      <c r="D5" s="4" t="s">
        <v>113</v>
      </c>
      <c r="E5" s="5" t="s">
        <v>193</v>
      </c>
      <c r="F5" s="4" t="s">
        <v>206</v>
      </c>
      <c r="G5" s="4" t="s">
        <v>116</v>
      </c>
      <c r="H5" s="4" t="s">
        <v>101</v>
      </c>
      <c r="I5" s="19" t="s">
        <v>201</v>
      </c>
      <c r="J5" s="5" t="s">
        <v>202</v>
      </c>
      <c r="K5" s="6" t="s">
        <v>217</v>
      </c>
      <c r="L5" s="7">
        <v>1</v>
      </c>
      <c r="M5" s="5" t="s">
        <v>196</v>
      </c>
      <c r="N5" s="8">
        <v>0</v>
      </c>
      <c r="O5" s="8">
        <v>0</v>
      </c>
      <c r="P5" s="8">
        <v>1</v>
      </c>
      <c r="Q5" s="8">
        <v>0</v>
      </c>
      <c r="R5" s="9" t="s">
        <v>96</v>
      </c>
      <c r="S5" s="9"/>
      <c r="T5" s="9"/>
      <c r="U5" s="9"/>
      <c r="V5" s="9" t="s">
        <v>106</v>
      </c>
      <c r="W5" s="9" t="s">
        <v>82</v>
      </c>
      <c r="X5" s="9" t="s">
        <v>89</v>
      </c>
      <c r="Y5" s="9" t="s">
        <v>86</v>
      </c>
      <c r="Z5" s="9" t="s">
        <v>87</v>
      </c>
      <c r="AA5" s="9" t="s">
        <v>88</v>
      </c>
      <c r="AB5" s="9"/>
      <c r="AC5" s="9"/>
    </row>
    <row r="6" spans="1:29" ht="28.5" customHeight="1" x14ac:dyDescent="0.35">
      <c r="A6" s="13">
        <v>4</v>
      </c>
      <c r="B6" s="2">
        <v>44962</v>
      </c>
      <c r="C6" s="3" t="s">
        <v>188</v>
      </c>
      <c r="D6" s="4" t="s">
        <v>114</v>
      </c>
      <c r="E6" s="5" t="s">
        <v>192</v>
      </c>
      <c r="F6" s="4" t="s">
        <v>108</v>
      </c>
      <c r="G6" s="4" t="s">
        <v>109</v>
      </c>
      <c r="H6" s="4" t="s">
        <v>101</v>
      </c>
      <c r="I6" s="19" t="s">
        <v>201</v>
      </c>
      <c r="J6" s="5" t="s">
        <v>202</v>
      </c>
      <c r="K6" s="6" t="s">
        <v>218</v>
      </c>
      <c r="L6" s="7">
        <v>1</v>
      </c>
      <c r="M6" s="5" t="s">
        <v>196</v>
      </c>
      <c r="N6" s="8">
        <v>0</v>
      </c>
      <c r="O6" s="8">
        <v>0</v>
      </c>
      <c r="P6" s="8">
        <v>1</v>
      </c>
      <c r="Q6" s="8">
        <v>0</v>
      </c>
      <c r="R6" s="9" t="s">
        <v>98</v>
      </c>
      <c r="S6" s="9"/>
      <c r="T6" s="9"/>
      <c r="U6" s="9"/>
      <c r="V6" s="9" t="s">
        <v>104</v>
      </c>
      <c r="W6" s="9" t="s">
        <v>83</v>
      </c>
      <c r="X6" s="9" t="s">
        <v>91</v>
      </c>
      <c r="Y6" s="9" t="s">
        <v>86</v>
      </c>
      <c r="Z6" s="9" t="s">
        <v>92</v>
      </c>
      <c r="AA6" s="9"/>
      <c r="AB6" s="9"/>
      <c r="AC6" s="9"/>
    </row>
    <row r="7" spans="1:29" ht="28.5" customHeight="1" x14ac:dyDescent="0.35">
      <c r="A7" s="13">
        <v>5</v>
      </c>
      <c r="B7" s="2">
        <v>44972</v>
      </c>
      <c r="C7" s="3" t="s">
        <v>188</v>
      </c>
      <c r="D7" s="4" t="s">
        <v>112</v>
      </c>
      <c r="E7" s="5" t="s">
        <v>193</v>
      </c>
      <c r="F7" s="4" t="s">
        <v>115</v>
      </c>
      <c r="G7" s="4" t="s">
        <v>111</v>
      </c>
      <c r="H7" s="4" t="s">
        <v>101</v>
      </c>
      <c r="I7" s="19" t="s">
        <v>201</v>
      </c>
      <c r="J7" s="5" t="s">
        <v>202</v>
      </c>
      <c r="K7" s="6" t="s">
        <v>219</v>
      </c>
      <c r="L7" s="7">
        <v>1</v>
      </c>
      <c r="M7" s="5" t="s">
        <v>196</v>
      </c>
      <c r="N7" s="8">
        <v>0</v>
      </c>
      <c r="O7" s="8">
        <v>0</v>
      </c>
      <c r="P7" s="8">
        <v>1</v>
      </c>
      <c r="Q7" s="8">
        <v>0</v>
      </c>
      <c r="R7" s="9" t="s">
        <v>100</v>
      </c>
      <c r="S7" s="9"/>
      <c r="T7" s="9"/>
      <c r="U7" s="9"/>
      <c r="V7" s="9" t="s">
        <v>102</v>
      </c>
      <c r="W7" s="9" t="s">
        <v>85</v>
      </c>
      <c r="X7" s="9" t="s">
        <v>94</v>
      </c>
      <c r="Y7" s="9" t="s">
        <v>95</v>
      </c>
      <c r="Z7" s="9"/>
      <c r="AA7" s="9"/>
      <c r="AB7" s="9"/>
      <c r="AC7" s="9"/>
    </row>
    <row r="8" spans="1:29" ht="28.5" customHeight="1" x14ac:dyDescent="0.35">
      <c r="A8" s="13">
        <v>6</v>
      </c>
      <c r="B8" s="2">
        <v>44984</v>
      </c>
      <c r="C8" s="3" t="s">
        <v>188</v>
      </c>
      <c r="D8" s="4" t="s">
        <v>34</v>
      </c>
      <c r="E8" s="5" t="s">
        <v>195</v>
      </c>
      <c r="F8" s="4" t="s">
        <v>212</v>
      </c>
      <c r="G8" s="4" t="s">
        <v>211</v>
      </c>
      <c r="H8" s="4" t="s">
        <v>29</v>
      </c>
      <c r="I8" s="19" t="s">
        <v>200</v>
      </c>
      <c r="J8" s="5" t="s">
        <v>29</v>
      </c>
      <c r="K8" s="6" t="s">
        <v>220</v>
      </c>
      <c r="L8" s="7">
        <v>4</v>
      </c>
      <c r="M8" s="5" t="s">
        <v>198</v>
      </c>
      <c r="N8" s="8">
        <v>4</v>
      </c>
      <c r="O8" s="8">
        <v>0</v>
      </c>
      <c r="P8" s="8">
        <v>0</v>
      </c>
      <c r="Q8" s="8">
        <v>0</v>
      </c>
      <c r="R8" s="9"/>
      <c r="S8" s="9"/>
      <c r="T8" s="9"/>
      <c r="U8" s="9"/>
      <c r="V8" s="9"/>
      <c r="W8" s="12" t="s">
        <v>46</v>
      </c>
      <c r="X8" s="11" t="s">
        <v>47</v>
      </c>
      <c r="Y8" s="9"/>
      <c r="Z8" s="9"/>
      <c r="AA8" s="9"/>
      <c r="AB8" s="9"/>
      <c r="AC8" s="9"/>
    </row>
    <row r="9" spans="1:29" ht="28.5" customHeight="1" x14ac:dyDescent="0.35">
      <c r="A9" s="13">
        <v>7</v>
      </c>
      <c r="B9" s="2">
        <v>45085</v>
      </c>
      <c r="C9" s="3" t="s">
        <v>189</v>
      </c>
      <c r="D9" s="4" t="s">
        <v>73</v>
      </c>
      <c r="E9" s="5" t="s">
        <v>194</v>
      </c>
      <c r="F9" s="4" t="s">
        <v>121</v>
      </c>
      <c r="G9" s="4" t="s">
        <v>122</v>
      </c>
      <c r="H9" s="4" t="s">
        <v>101</v>
      </c>
      <c r="I9" s="19" t="s">
        <v>201</v>
      </c>
      <c r="J9" s="5" t="s">
        <v>202</v>
      </c>
      <c r="K9" s="6" t="s">
        <v>221</v>
      </c>
      <c r="L9" s="7">
        <v>1</v>
      </c>
      <c r="M9" s="5" t="s">
        <v>196</v>
      </c>
      <c r="N9" s="8">
        <v>0</v>
      </c>
      <c r="O9" s="8">
        <v>0</v>
      </c>
      <c r="P9" s="8">
        <v>1</v>
      </c>
      <c r="Q9" s="8">
        <v>0</v>
      </c>
      <c r="R9" s="9" t="s">
        <v>127</v>
      </c>
      <c r="S9" s="9"/>
      <c r="T9" s="9"/>
      <c r="U9" s="9" t="s">
        <v>126</v>
      </c>
      <c r="V9" s="9" t="s">
        <v>125</v>
      </c>
      <c r="W9" s="12" t="s">
        <v>124</v>
      </c>
      <c r="X9" s="12" t="s">
        <v>123</v>
      </c>
      <c r="Y9" s="9"/>
      <c r="Z9" s="9"/>
      <c r="AA9" s="9"/>
      <c r="AB9" s="9"/>
      <c r="AC9" s="9"/>
    </row>
    <row r="10" spans="1:29" ht="28.5" customHeight="1" x14ac:dyDescent="0.35">
      <c r="A10" s="13">
        <v>8</v>
      </c>
      <c r="B10" s="2">
        <v>45086</v>
      </c>
      <c r="C10" s="3" t="s">
        <v>189</v>
      </c>
      <c r="D10" s="4" t="s">
        <v>51</v>
      </c>
      <c r="E10" s="5" t="s">
        <v>192</v>
      </c>
      <c r="F10" s="4" t="s">
        <v>80</v>
      </c>
      <c r="G10" s="4" t="s">
        <v>107</v>
      </c>
      <c r="H10" s="4" t="s">
        <v>101</v>
      </c>
      <c r="I10" s="19" t="s">
        <v>201</v>
      </c>
      <c r="J10" s="5" t="s">
        <v>202</v>
      </c>
      <c r="K10" s="6" t="s">
        <v>222</v>
      </c>
      <c r="L10" s="7">
        <v>1</v>
      </c>
      <c r="M10" s="5" t="s">
        <v>196</v>
      </c>
      <c r="N10" s="8">
        <v>0</v>
      </c>
      <c r="O10" s="8">
        <v>0</v>
      </c>
      <c r="P10" s="8">
        <v>1</v>
      </c>
      <c r="Q10" s="8">
        <v>0</v>
      </c>
      <c r="R10" s="9" t="s">
        <v>97</v>
      </c>
      <c r="S10" s="9"/>
      <c r="T10" s="9"/>
      <c r="U10" s="9"/>
      <c r="V10" s="9" t="s">
        <v>105</v>
      </c>
      <c r="W10" s="9" t="s">
        <v>117</v>
      </c>
      <c r="X10" s="9" t="s">
        <v>90</v>
      </c>
      <c r="Y10" s="9"/>
      <c r="Z10" s="9"/>
      <c r="AA10" s="9"/>
      <c r="AB10" s="9"/>
      <c r="AC10" s="9"/>
    </row>
    <row r="11" spans="1:29" ht="28.5" customHeight="1" x14ac:dyDescent="0.35">
      <c r="A11" s="13">
        <v>9</v>
      </c>
      <c r="B11" s="2">
        <v>45108</v>
      </c>
      <c r="C11" s="3" t="s">
        <v>190</v>
      </c>
      <c r="D11" s="4" t="s">
        <v>51</v>
      </c>
      <c r="E11" s="5" t="s">
        <v>192</v>
      </c>
      <c r="F11" s="4" t="s">
        <v>55</v>
      </c>
      <c r="G11" s="4" t="s">
        <v>63</v>
      </c>
      <c r="H11" s="4" t="s">
        <v>65</v>
      </c>
      <c r="I11" s="19" t="s">
        <v>199</v>
      </c>
      <c r="J11" s="19" t="s">
        <v>199</v>
      </c>
      <c r="K11" s="6" t="s">
        <v>223</v>
      </c>
      <c r="L11" s="7">
        <v>4</v>
      </c>
      <c r="M11" s="5" t="s">
        <v>198</v>
      </c>
      <c r="N11" s="8">
        <v>0</v>
      </c>
      <c r="O11" s="8">
        <v>0</v>
      </c>
      <c r="P11" s="8">
        <v>4</v>
      </c>
      <c r="Q11" s="8">
        <v>0</v>
      </c>
      <c r="R11" s="9" t="s">
        <v>61</v>
      </c>
      <c r="S11" s="9"/>
      <c r="T11" s="9" t="s">
        <v>60</v>
      </c>
      <c r="U11" s="9" t="s">
        <v>57</v>
      </c>
      <c r="V11" s="9" t="s">
        <v>58</v>
      </c>
      <c r="W11" s="12" t="s">
        <v>62</v>
      </c>
      <c r="X11" s="11" t="s">
        <v>56</v>
      </c>
      <c r="Y11" s="12" t="s">
        <v>59</v>
      </c>
      <c r="Z11" s="9" t="s">
        <v>64</v>
      </c>
      <c r="AA11" s="9"/>
      <c r="AB11" s="9"/>
      <c r="AC11" s="9"/>
    </row>
    <row r="12" spans="1:29" ht="28.5" customHeight="1" x14ac:dyDescent="0.35">
      <c r="A12" s="13">
        <v>10</v>
      </c>
      <c r="B12" s="2">
        <v>45118</v>
      </c>
      <c r="C12" s="3" t="s">
        <v>190</v>
      </c>
      <c r="D12" s="4" t="s">
        <v>68</v>
      </c>
      <c r="E12" s="5" t="s">
        <v>195</v>
      </c>
      <c r="F12" s="4" t="s">
        <v>69</v>
      </c>
      <c r="G12" s="4" t="s">
        <v>70</v>
      </c>
      <c r="H12" s="4" t="s">
        <v>101</v>
      </c>
      <c r="I12" s="19" t="s">
        <v>201</v>
      </c>
      <c r="J12" s="5" t="s">
        <v>202</v>
      </c>
      <c r="K12" s="6" t="s">
        <v>224</v>
      </c>
      <c r="L12" s="7">
        <v>4</v>
      </c>
      <c r="M12" s="5" t="s">
        <v>198</v>
      </c>
      <c r="N12" s="8">
        <v>0</v>
      </c>
      <c r="O12" s="8">
        <v>4</v>
      </c>
      <c r="P12" s="8">
        <v>0</v>
      </c>
      <c r="Q12" s="8">
        <v>0</v>
      </c>
      <c r="R12" s="9" t="s">
        <v>71</v>
      </c>
      <c r="S12" s="9"/>
      <c r="T12" s="9"/>
      <c r="U12" s="9" t="s">
        <v>120</v>
      </c>
      <c r="V12" s="9" t="s">
        <v>72</v>
      </c>
      <c r="W12" s="12" t="s">
        <v>66</v>
      </c>
      <c r="X12" s="11" t="s">
        <v>67</v>
      </c>
      <c r="Y12" s="12" t="s">
        <v>119</v>
      </c>
      <c r="Z12" s="9"/>
      <c r="AA12" s="9"/>
      <c r="AB12" s="9"/>
      <c r="AC12" s="9"/>
    </row>
    <row r="13" spans="1:29" ht="28.5" customHeight="1" x14ac:dyDescent="0.35">
      <c r="A13" s="13">
        <v>11</v>
      </c>
      <c r="B13" s="2">
        <v>45137</v>
      </c>
      <c r="C13" s="3" t="s">
        <v>190</v>
      </c>
      <c r="D13" s="4" t="s">
        <v>27</v>
      </c>
      <c r="E13" s="5" t="s">
        <v>195</v>
      </c>
      <c r="F13" s="4" t="s">
        <v>204</v>
      </c>
      <c r="G13" s="4" t="s">
        <v>52</v>
      </c>
      <c r="H13" s="4" t="s">
        <v>29</v>
      </c>
      <c r="I13" s="19" t="s">
        <v>200</v>
      </c>
      <c r="J13" s="5" t="s">
        <v>29</v>
      </c>
      <c r="K13" s="6" t="s">
        <v>225</v>
      </c>
      <c r="L13" s="7">
        <v>22</v>
      </c>
      <c r="M13" s="5" t="s">
        <v>197</v>
      </c>
      <c r="N13" s="8">
        <v>0</v>
      </c>
      <c r="O13" s="8">
        <v>22</v>
      </c>
      <c r="P13" s="8">
        <v>0</v>
      </c>
      <c r="Q13" s="8">
        <v>0</v>
      </c>
      <c r="R13" s="9"/>
      <c r="S13" s="9" t="s">
        <v>45</v>
      </c>
      <c r="T13" s="9"/>
      <c r="U13" s="9"/>
      <c r="V13" s="9"/>
      <c r="W13" s="12" t="s">
        <v>31</v>
      </c>
      <c r="X13" s="11" t="s">
        <v>30</v>
      </c>
      <c r="Y13" s="9" t="s">
        <v>32</v>
      </c>
      <c r="Z13" s="9" t="s">
        <v>33</v>
      </c>
      <c r="AA13" s="9" t="s">
        <v>30</v>
      </c>
      <c r="AB13" s="9" t="s">
        <v>118</v>
      </c>
      <c r="AC13" s="9" t="s">
        <v>53</v>
      </c>
    </row>
    <row r="14" spans="1:29" ht="28.5" customHeight="1" x14ac:dyDescent="0.35">
      <c r="A14" s="13">
        <v>12</v>
      </c>
      <c r="B14" s="2">
        <v>45144</v>
      </c>
      <c r="C14" s="3" t="s">
        <v>190</v>
      </c>
      <c r="D14" s="4" t="s">
        <v>73</v>
      </c>
      <c r="E14" s="5" t="s">
        <v>194</v>
      </c>
      <c r="F14" s="4" t="s">
        <v>74</v>
      </c>
      <c r="G14" s="4" t="s">
        <v>75</v>
      </c>
      <c r="H14" s="4" t="s">
        <v>101</v>
      </c>
      <c r="I14" s="19" t="s">
        <v>201</v>
      </c>
      <c r="J14" s="5" t="s">
        <v>202</v>
      </c>
      <c r="K14" s="6" t="s">
        <v>226</v>
      </c>
      <c r="L14" s="7">
        <v>1</v>
      </c>
      <c r="M14" s="5" t="s">
        <v>196</v>
      </c>
      <c r="N14" s="8">
        <v>0</v>
      </c>
      <c r="O14" s="8">
        <v>1</v>
      </c>
      <c r="P14" s="8">
        <v>0</v>
      </c>
      <c r="Q14" s="8">
        <v>0</v>
      </c>
      <c r="R14" s="9" t="s">
        <v>78</v>
      </c>
      <c r="S14" s="9"/>
      <c r="T14" s="9"/>
      <c r="U14" s="9"/>
      <c r="V14" s="9" t="s">
        <v>79</v>
      </c>
      <c r="W14" s="12" t="s">
        <v>76</v>
      </c>
      <c r="X14" s="11" t="s">
        <v>77</v>
      </c>
      <c r="Y14" s="9"/>
      <c r="Z14" s="9"/>
      <c r="AA14" s="9"/>
      <c r="AB14" s="9"/>
      <c r="AC14" s="9"/>
    </row>
    <row r="15" spans="1:29" ht="28.5" customHeight="1" x14ac:dyDescent="0.35">
      <c r="A15" s="13">
        <v>13</v>
      </c>
      <c r="B15" s="2">
        <v>45152</v>
      </c>
      <c r="C15" s="3" t="s">
        <v>190</v>
      </c>
      <c r="D15" s="4" t="s">
        <v>51</v>
      </c>
      <c r="E15" s="5" t="s">
        <v>192</v>
      </c>
      <c r="F15" s="4" t="s">
        <v>180</v>
      </c>
      <c r="G15" s="4" t="s">
        <v>181</v>
      </c>
      <c r="H15" s="4" t="s">
        <v>182</v>
      </c>
      <c r="I15" s="19" t="s">
        <v>201</v>
      </c>
      <c r="J15" s="5" t="s">
        <v>202</v>
      </c>
      <c r="K15" s="6" t="s">
        <v>227</v>
      </c>
      <c r="L15" s="7">
        <v>1</v>
      </c>
      <c r="M15" s="5" t="s">
        <v>196</v>
      </c>
      <c r="N15" s="8">
        <v>0</v>
      </c>
      <c r="O15" s="8">
        <v>1</v>
      </c>
      <c r="P15" s="8">
        <v>0</v>
      </c>
      <c r="Q15" s="8">
        <v>0</v>
      </c>
      <c r="R15" s="9" t="s">
        <v>183</v>
      </c>
      <c r="S15" s="9"/>
      <c r="T15" s="9"/>
      <c r="U15" s="9"/>
      <c r="V15" s="9"/>
      <c r="W15" s="12" t="s">
        <v>185</v>
      </c>
      <c r="X15" s="11" t="s">
        <v>184</v>
      </c>
      <c r="Y15" s="9" t="s">
        <v>186</v>
      </c>
      <c r="Z15" s="9" t="s">
        <v>187</v>
      </c>
      <c r="AA15" s="9"/>
      <c r="AB15" s="9"/>
      <c r="AC15" s="9"/>
    </row>
    <row r="16" spans="1:29" ht="28.5" customHeight="1" x14ac:dyDescent="0.35">
      <c r="A16" s="13">
        <v>14</v>
      </c>
      <c r="B16" s="2">
        <v>45186</v>
      </c>
      <c r="C16" s="3" t="s">
        <v>190</v>
      </c>
      <c r="D16" s="4" t="s">
        <v>27</v>
      </c>
      <c r="E16" s="5" t="s">
        <v>195</v>
      </c>
      <c r="F16" s="4" t="s">
        <v>28</v>
      </c>
      <c r="G16" s="4" t="s">
        <v>205</v>
      </c>
      <c r="H16" s="4" t="s">
        <v>42</v>
      </c>
      <c r="I16" s="19" t="s">
        <v>200</v>
      </c>
      <c r="J16" s="19" t="s">
        <v>42</v>
      </c>
      <c r="K16" s="6" t="s">
        <v>228</v>
      </c>
      <c r="L16" s="7">
        <v>1</v>
      </c>
      <c r="M16" s="5" t="s">
        <v>196</v>
      </c>
      <c r="N16" s="8">
        <v>0</v>
      </c>
      <c r="O16" s="8">
        <v>1</v>
      </c>
      <c r="P16" s="8">
        <v>0</v>
      </c>
      <c r="Q16" s="8">
        <v>0</v>
      </c>
      <c r="R16" s="9"/>
      <c r="S16" s="9" t="s">
        <v>45</v>
      </c>
      <c r="T16" s="9"/>
      <c r="U16" s="9"/>
      <c r="V16" s="9"/>
      <c r="W16" s="12" t="s">
        <v>43</v>
      </c>
      <c r="X16" s="12" t="s">
        <v>44</v>
      </c>
      <c r="Y16" s="11" t="s">
        <v>48</v>
      </c>
      <c r="Z16" s="9"/>
      <c r="AA16" s="9"/>
      <c r="AB16" s="9"/>
      <c r="AC16" s="9"/>
    </row>
    <row r="17" spans="1:29" ht="28.5" customHeight="1" x14ac:dyDescent="0.35">
      <c r="A17" s="13">
        <v>15</v>
      </c>
      <c r="B17" s="2">
        <v>45201</v>
      </c>
      <c r="C17" s="3" t="s">
        <v>191</v>
      </c>
      <c r="D17" s="4" t="s">
        <v>68</v>
      </c>
      <c r="E17" s="5" t="s">
        <v>195</v>
      </c>
      <c r="F17" s="4" t="s">
        <v>207</v>
      </c>
      <c r="G17" s="4" t="s">
        <v>179</v>
      </c>
      <c r="H17" s="4" t="s">
        <v>101</v>
      </c>
      <c r="I17" s="19" t="s">
        <v>201</v>
      </c>
      <c r="J17" s="5" t="s">
        <v>202</v>
      </c>
      <c r="K17" s="6" t="s">
        <v>229</v>
      </c>
      <c r="L17" s="7">
        <v>1</v>
      </c>
      <c r="M17" s="5" t="s">
        <v>196</v>
      </c>
      <c r="N17" s="8">
        <v>0</v>
      </c>
      <c r="O17" s="8">
        <v>1</v>
      </c>
      <c r="P17" s="8">
        <v>0</v>
      </c>
      <c r="Q17" s="8">
        <v>0</v>
      </c>
      <c r="R17" s="9" t="s">
        <v>176</v>
      </c>
      <c r="S17" s="9"/>
      <c r="T17" s="9"/>
      <c r="U17" s="9" t="s">
        <v>178</v>
      </c>
      <c r="V17" s="9" t="s">
        <v>177</v>
      </c>
      <c r="W17" s="12" t="s">
        <v>175</v>
      </c>
      <c r="X17" s="12" t="s">
        <v>174</v>
      </c>
      <c r="Y17" s="11"/>
      <c r="Z17" s="9"/>
      <c r="AA17" s="9"/>
      <c r="AB17" s="9"/>
      <c r="AC17" s="9"/>
    </row>
    <row r="18" spans="1:29" ht="28.5" customHeight="1" x14ac:dyDescent="0.35">
      <c r="A18" s="13">
        <v>16</v>
      </c>
      <c r="B18" s="2">
        <v>45214</v>
      </c>
      <c r="C18" s="3" t="s">
        <v>191</v>
      </c>
      <c r="D18" s="4" t="s">
        <v>51</v>
      </c>
      <c r="E18" s="5" t="s">
        <v>192</v>
      </c>
      <c r="F18" s="4" t="s">
        <v>170</v>
      </c>
      <c r="G18" s="4" t="s">
        <v>110</v>
      </c>
      <c r="H18" s="4" t="s">
        <v>101</v>
      </c>
      <c r="I18" s="19" t="s">
        <v>201</v>
      </c>
      <c r="J18" s="5" t="s">
        <v>202</v>
      </c>
      <c r="K18" s="6" t="s">
        <v>230</v>
      </c>
      <c r="L18" s="7">
        <v>1</v>
      </c>
      <c r="M18" s="5" t="s">
        <v>196</v>
      </c>
      <c r="N18" s="8">
        <v>0</v>
      </c>
      <c r="O18" s="8">
        <v>0</v>
      </c>
      <c r="P18" s="8">
        <v>1</v>
      </c>
      <c r="Q18" s="8">
        <v>0</v>
      </c>
      <c r="R18" s="9" t="s">
        <v>173</v>
      </c>
      <c r="S18" s="9"/>
      <c r="T18" s="9"/>
      <c r="U18" s="9"/>
      <c r="V18" s="9" t="s">
        <v>172</v>
      </c>
      <c r="W18" s="9" t="s">
        <v>153</v>
      </c>
      <c r="X18" s="11" t="s">
        <v>152</v>
      </c>
      <c r="Y18" s="11" t="s">
        <v>171</v>
      </c>
      <c r="Z18" s="9"/>
      <c r="AA18" s="9"/>
      <c r="AB18" s="9"/>
      <c r="AC18" s="9"/>
    </row>
    <row r="19" spans="1:29" ht="28.5" customHeight="1" x14ac:dyDescent="0.35">
      <c r="A19" s="13">
        <v>17</v>
      </c>
      <c r="B19" s="2">
        <v>45219</v>
      </c>
      <c r="C19" s="3" t="s">
        <v>191</v>
      </c>
      <c r="D19" s="4" t="s">
        <v>51</v>
      </c>
      <c r="E19" s="5" t="s">
        <v>192</v>
      </c>
      <c r="F19" s="4" t="s">
        <v>154</v>
      </c>
      <c r="G19" s="4" t="s">
        <v>155</v>
      </c>
      <c r="H19" s="4" t="s">
        <v>101</v>
      </c>
      <c r="I19" s="19" t="s">
        <v>201</v>
      </c>
      <c r="J19" s="5" t="s">
        <v>202</v>
      </c>
      <c r="K19" s="6" t="s">
        <v>231</v>
      </c>
      <c r="L19" s="7">
        <v>1</v>
      </c>
      <c r="M19" s="5" t="s">
        <v>196</v>
      </c>
      <c r="N19" s="8">
        <v>0</v>
      </c>
      <c r="O19" s="8">
        <v>0</v>
      </c>
      <c r="P19" s="8">
        <v>1</v>
      </c>
      <c r="Q19" s="8">
        <v>0</v>
      </c>
      <c r="R19" s="9" t="s">
        <v>138</v>
      </c>
      <c r="S19" s="9"/>
      <c r="T19" s="9"/>
      <c r="U19" s="9"/>
      <c r="V19" s="9" t="s">
        <v>139</v>
      </c>
      <c r="W19" s="9" t="s">
        <v>153</v>
      </c>
      <c r="X19" s="10" t="s">
        <v>152</v>
      </c>
      <c r="Y19" s="9" t="s">
        <v>164</v>
      </c>
      <c r="Z19" s="9"/>
      <c r="AA19" s="9"/>
      <c r="AB19" s="9"/>
      <c r="AC19" s="9"/>
    </row>
    <row r="20" spans="1:29" ht="28.5" customHeight="1" x14ac:dyDescent="0.35">
      <c r="A20" s="13">
        <v>18</v>
      </c>
      <c r="B20" s="2">
        <v>45219</v>
      </c>
      <c r="C20" s="3" t="s">
        <v>191</v>
      </c>
      <c r="D20" s="4" t="s">
        <v>114</v>
      </c>
      <c r="E20" s="5" t="s">
        <v>192</v>
      </c>
      <c r="F20" s="4" t="s">
        <v>165</v>
      </c>
      <c r="G20" s="4" t="s">
        <v>166</v>
      </c>
      <c r="H20" s="4" t="s">
        <v>101</v>
      </c>
      <c r="I20" s="19" t="s">
        <v>201</v>
      </c>
      <c r="J20" s="5" t="s">
        <v>202</v>
      </c>
      <c r="K20" s="6" t="s">
        <v>232</v>
      </c>
      <c r="L20" s="7">
        <v>1</v>
      </c>
      <c r="M20" s="5" t="s">
        <v>196</v>
      </c>
      <c r="N20" s="8">
        <v>0</v>
      </c>
      <c r="O20" s="8">
        <v>0</v>
      </c>
      <c r="P20" s="8">
        <v>1</v>
      </c>
      <c r="Q20" s="8">
        <v>0</v>
      </c>
      <c r="R20" s="9" t="s">
        <v>138</v>
      </c>
      <c r="S20" s="9"/>
      <c r="T20" s="9"/>
      <c r="U20" s="9"/>
      <c r="V20" s="9" t="s">
        <v>139</v>
      </c>
      <c r="W20" s="9" t="s">
        <v>169</v>
      </c>
      <c r="X20" s="9" t="s">
        <v>164</v>
      </c>
      <c r="Y20" s="9"/>
      <c r="Z20" s="9"/>
      <c r="AA20" s="9"/>
      <c r="AB20" s="9"/>
      <c r="AC20" s="9"/>
    </row>
    <row r="21" spans="1:29" ht="28.5" customHeight="1" x14ac:dyDescent="0.35">
      <c r="A21" s="13">
        <v>19</v>
      </c>
      <c r="B21" s="2">
        <v>45219</v>
      </c>
      <c r="C21" s="3" t="s">
        <v>191</v>
      </c>
      <c r="D21" s="4" t="s">
        <v>168</v>
      </c>
      <c r="E21" s="5" t="s">
        <v>192</v>
      </c>
      <c r="F21" s="4" t="s">
        <v>208</v>
      </c>
      <c r="G21" s="4" t="s">
        <v>167</v>
      </c>
      <c r="H21" s="4" t="s">
        <v>101</v>
      </c>
      <c r="I21" s="19" t="s">
        <v>201</v>
      </c>
      <c r="J21" s="5" t="s">
        <v>202</v>
      </c>
      <c r="K21" s="6" t="s">
        <v>233</v>
      </c>
      <c r="L21" s="7">
        <v>1</v>
      </c>
      <c r="M21" s="5" t="s">
        <v>196</v>
      </c>
      <c r="N21" s="8">
        <v>0</v>
      </c>
      <c r="O21" s="8">
        <v>0</v>
      </c>
      <c r="P21" s="8">
        <v>1</v>
      </c>
      <c r="Q21" s="8">
        <v>0</v>
      </c>
      <c r="R21" s="9" t="s">
        <v>138</v>
      </c>
      <c r="S21" s="9"/>
      <c r="T21" s="9"/>
      <c r="U21" s="9"/>
      <c r="V21" s="9" t="s">
        <v>139</v>
      </c>
      <c r="W21" s="9" t="s">
        <v>169</v>
      </c>
      <c r="X21" s="9" t="s">
        <v>164</v>
      </c>
      <c r="Y21" s="9"/>
      <c r="Z21" s="9"/>
      <c r="AA21" s="9"/>
      <c r="AB21" s="9"/>
      <c r="AC21" s="9"/>
    </row>
    <row r="22" spans="1:29" ht="28.5" customHeight="1" x14ac:dyDescent="0.35">
      <c r="A22" s="13">
        <v>20</v>
      </c>
      <c r="B22" s="2">
        <v>45221</v>
      </c>
      <c r="C22" s="3" t="s">
        <v>191</v>
      </c>
      <c r="D22" s="4" t="s">
        <v>51</v>
      </c>
      <c r="E22" s="5" t="s">
        <v>192</v>
      </c>
      <c r="F22" s="4" t="s">
        <v>170</v>
      </c>
      <c r="G22" s="4" t="s">
        <v>110</v>
      </c>
      <c r="H22" s="4" t="s">
        <v>101</v>
      </c>
      <c r="I22" s="19" t="s">
        <v>201</v>
      </c>
      <c r="J22" s="5" t="s">
        <v>202</v>
      </c>
      <c r="K22" s="6" t="s">
        <v>234</v>
      </c>
      <c r="L22" s="7">
        <v>1</v>
      </c>
      <c r="M22" s="5" t="s">
        <v>196</v>
      </c>
      <c r="N22" s="8">
        <v>0</v>
      </c>
      <c r="O22" s="8">
        <v>0</v>
      </c>
      <c r="P22" s="8">
        <v>1</v>
      </c>
      <c r="Q22" s="8">
        <v>0</v>
      </c>
      <c r="R22" s="9" t="s">
        <v>99</v>
      </c>
      <c r="S22" s="9"/>
      <c r="T22" s="9"/>
      <c r="U22" s="9"/>
      <c r="V22" s="9" t="s">
        <v>103</v>
      </c>
      <c r="W22" s="9" t="s">
        <v>84</v>
      </c>
      <c r="X22" s="9" t="s">
        <v>93</v>
      </c>
      <c r="Y22" s="9"/>
      <c r="Z22" s="9"/>
      <c r="AA22" s="9"/>
      <c r="AB22" s="9"/>
      <c r="AC22" s="9"/>
    </row>
    <row r="23" spans="1:29" ht="28.5" customHeight="1" x14ac:dyDescent="0.35">
      <c r="A23" s="13">
        <v>21</v>
      </c>
      <c r="B23" s="2">
        <v>45222</v>
      </c>
      <c r="C23" s="3" t="s">
        <v>191</v>
      </c>
      <c r="D23" s="4" t="s">
        <v>27</v>
      </c>
      <c r="E23" s="5" t="s">
        <v>195</v>
      </c>
      <c r="F23" s="4" t="s">
        <v>156</v>
      </c>
      <c r="G23" s="4" t="s">
        <v>162</v>
      </c>
      <c r="H23" s="4" t="s">
        <v>101</v>
      </c>
      <c r="I23" s="19" t="s">
        <v>201</v>
      </c>
      <c r="J23" s="5" t="s">
        <v>202</v>
      </c>
      <c r="K23" s="6" t="s">
        <v>235</v>
      </c>
      <c r="L23" s="7">
        <v>1</v>
      </c>
      <c r="M23" s="5" t="s">
        <v>196</v>
      </c>
      <c r="N23" s="8">
        <v>0</v>
      </c>
      <c r="O23" s="8">
        <v>0</v>
      </c>
      <c r="P23" s="8">
        <v>1</v>
      </c>
      <c r="Q23" s="8">
        <v>0</v>
      </c>
      <c r="R23" s="9" t="s">
        <v>158</v>
      </c>
      <c r="S23" s="9"/>
      <c r="T23" s="9"/>
      <c r="U23" s="9"/>
      <c r="V23" s="9" t="s">
        <v>157</v>
      </c>
      <c r="W23" s="9" t="s">
        <v>163</v>
      </c>
      <c r="X23" s="11"/>
      <c r="Y23" s="9"/>
      <c r="Z23" s="9" t="s">
        <v>161</v>
      </c>
      <c r="AA23" s="9"/>
      <c r="AB23" s="9"/>
      <c r="AC23" s="9"/>
    </row>
    <row r="24" spans="1:29" ht="28.5" customHeight="1" x14ac:dyDescent="0.35">
      <c r="A24" s="13">
        <v>22</v>
      </c>
      <c r="B24" s="2">
        <v>45222</v>
      </c>
      <c r="C24" s="3" t="s">
        <v>191</v>
      </c>
      <c r="D24" s="4" t="s">
        <v>27</v>
      </c>
      <c r="E24" s="5" t="s">
        <v>195</v>
      </c>
      <c r="F24" s="4" t="s">
        <v>156</v>
      </c>
      <c r="G24" s="4" t="s">
        <v>159</v>
      </c>
      <c r="H24" s="4" t="s">
        <v>101</v>
      </c>
      <c r="I24" s="19" t="s">
        <v>201</v>
      </c>
      <c r="J24" s="5" t="s">
        <v>202</v>
      </c>
      <c r="K24" s="6" t="s">
        <v>235</v>
      </c>
      <c r="L24" s="7">
        <v>1</v>
      </c>
      <c r="M24" s="5" t="s">
        <v>196</v>
      </c>
      <c r="N24" s="8">
        <v>0</v>
      </c>
      <c r="O24" s="8">
        <v>0</v>
      </c>
      <c r="P24" s="8">
        <v>1</v>
      </c>
      <c r="Q24" s="8">
        <v>0</v>
      </c>
      <c r="R24" s="9" t="s">
        <v>158</v>
      </c>
      <c r="S24" s="9"/>
      <c r="T24" s="9"/>
      <c r="U24" s="9"/>
      <c r="V24" s="9" t="s">
        <v>157</v>
      </c>
      <c r="W24" s="9" t="s">
        <v>153</v>
      </c>
      <c r="X24" s="11" t="s">
        <v>152</v>
      </c>
      <c r="Y24" s="9" t="s">
        <v>160</v>
      </c>
      <c r="Z24" s="9" t="s">
        <v>161</v>
      </c>
      <c r="AA24" s="9"/>
      <c r="AB24" s="9"/>
      <c r="AC24" s="9"/>
    </row>
    <row r="25" spans="1:29" ht="28.5" customHeight="1" x14ac:dyDescent="0.35">
      <c r="A25" s="13">
        <v>23</v>
      </c>
      <c r="B25" s="2">
        <v>45226</v>
      </c>
      <c r="C25" s="3" t="s">
        <v>191</v>
      </c>
      <c r="D25" s="4" t="s">
        <v>34</v>
      </c>
      <c r="E25" s="5" t="s">
        <v>195</v>
      </c>
      <c r="F25" s="4" t="s">
        <v>128</v>
      </c>
      <c r="G25" s="4" t="s">
        <v>134</v>
      </c>
      <c r="H25" s="4" t="s">
        <v>133</v>
      </c>
      <c r="I25" s="19" t="s">
        <v>200</v>
      </c>
      <c r="J25" s="19" t="s">
        <v>42</v>
      </c>
      <c r="K25" s="6" t="s">
        <v>236</v>
      </c>
      <c r="L25" s="7">
        <v>6</v>
      </c>
      <c r="M25" s="5" t="s">
        <v>198</v>
      </c>
      <c r="N25" s="8">
        <v>0</v>
      </c>
      <c r="O25" s="8">
        <v>0</v>
      </c>
      <c r="P25" s="8">
        <v>6</v>
      </c>
      <c r="Q25" s="8">
        <v>0</v>
      </c>
      <c r="R25" s="9" t="s">
        <v>132</v>
      </c>
      <c r="S25" s="9" t="s">
        <v>35</v>
      </c>
      <c r="T25" s="9"/>
      <c r="U25" s="9"/>
      <c r="V25" s="9"/>
      <c r="W25" s="12" t="s">
        <v>37</v>
      </c>
      <c r="X25" s="12" t="s">
        <v>36</v>
      </c>
      <c r="Y25" s="9" t="s">
        <v>38</v>
      </c>
      <c r="Z25" s="9" t="s">
        <v>130</v>
      </c>
      <c r="AA25" s="9"/>
      <c r="AB25" s="9"/>
      <c r="AC25" s="9"/>
    </row>
    <row r="26" spans="1:29" ht="28.5" customHeight="1" x14ac:dyDescent="0.35">
      <c r="A26" s="13">
        <v>24</v>
      </c>
      <c r="B26" s="2">
        <v>45226</v>
      </c>
      <c r="C26" s="3" t="s">
        <v>191</v>
      </c>
      <c r="D26" s="4" t="s">
        <v>34</v>
      </c>
      <c r="E26" s="5" t="s">
        <v>195</v>
      </c>
      <c r="F26" s="4" t="s">
        <v>129</v>
      </c>
      <c r="G26" s="4" t="s">
        <v>135</v>
      </c>
      <c r="H26" s="4" t="s">
        <v>133</v>
      </c>
      <c r="I26" s="19" t="s">
        <v>200</v>
      </c>
      <c r="J26" s="19" t="s">
        <v>42</v>
      </c>
      <c r="K26" s="6" t="s">
        <v>237</v>
      </c>
      <c r="L26" s="7">
        <v>1</v>
      </c>
      <c r="M26" s="5" t="s">
        <v>196</v>
      </c>
      <c r="N26" s="8">
        <v>0</v>
      </c>
      <c r="O26" s="8">
        <v>0</v>
      </c>
      <c r="P26" s="8">
        <v>1</v>
      </c>
      <c r="Q26" s="8">
        <v>0</v>
      </c>
      <c r="R26" s="9"/>
      <c r="S26" s="9"/>
      <c r="T26" s="9"/>
      <c r="U26" s="9"/>
      <c r="V26" s="9"/>
      <c r="W26" s="9" t="s">
        <v>131</v>
      </c>
      <c r="X26" s="9" t="s">
        <v>130</v>
      </c>
      <c r="Y26" s="9"/>
      <c r="Z26" s="9"/>
      <c r="AA26" s="9"/>
      <c r="AB26" s="9"/>
      <c r="AC26" s="9"/>
    </row>
    <row r="27" spans="1:29" ht="28.5" customHeight="1" x14ac:dyDescent="0.35">
      <c r="A27" s="13">
        <v>25</v>
      </c>
      <c r="B27" s="2">
        <v>45226</v>
      </c>
      <c r="C27" s="3" t="s">
        <v>191</v>
      </c>
      <c r="D27" s="4" t="s">
        <v>51</v>
      </c>
      <c r="E27" s="5" t="s">
        <v>192</v>
      </c>
      <c r="F27" s="4" t="s">
        <v>136</v>
      </c>
      <c r="G27" s="4" t="s">
        <v>137</v>
      </c>
      <c r="H27" s="4" t="s">
        <v>101</v>
      </c>
      <c r="I27" s="19" t="s">
        <v>201</v>
      </c>
      <c r="J27" s="5" t="s">
        <v>202</v>
      </c>
      <c r="K27" s="6" t="s">
        <v>238</v>
      </c>
      <c r="L27" s="7">
        <v>1</v>
      </c>
      <c r="M27" s="5" t="s">
        <v>196</v>
      </c>
      <c r="N27" s="8">
        <v>0</v>
      </c>
      <c r="O27" s="8">
        <v>0</v>
      </c>
      <c r="P27" s="8">
        <v>1</v>
      </c>
      <c r="Q27" s="8">
        <v>0</v>
      </c>
      <c r="R27" s="9" t="s">
        <v>138</v>
      </c>
      <c r="S27" s="9"/>
      <c r="T27" s="9"/>
      <c r="U27" s="9"/>
      <c r="V27" s="9" t="s">
        <v>139</v>
      </c>
      <c r="W27" s="9" t="s">
        <v>131</v>
      </c>
      <c r="X27" s="9" t="s">
        <v>130</v>
      </c>
      <c r="Y27" s="9"/>
      <c r="Z27" s="9"/>
      <c r="AA27" s="9"/>
      <c r="AB27" s="9"/>
      <c r="AC27" s="9"/>
    </row>
    <row r="28" spans="1:29" ht="28.5" customHeight="1" x14ac:dyDescent="0.35">
      <c r="A28" s="13">
        <v>26</v>
      </c>
      <c r="B28" s="2">
        <v>45276</v>
      </c>
      <c r="C28" s="3" t="s">
        <v>191</v>
      </c>
      <c r="D28" s="4" t="s">
        <v>34</v>
      </c>
      <c r="E28" s="5" t="s">
        <v>195</v>
      </c>
      <c r="F28" s="4" t="s">
        <v>142</v>
      </c>
      <c r="G28" s="4" t="s">
        <v>143</v>
      </c>
      <c r="H28" s="4" t="s">
        <v>133</v>
      </c>
      <c r="I28" s="19" t="s">
        <v>200</v>
      </c>
      <c r="J28" s="19" t="s">
        <v>42</v>
      </c>
      <c r="K28" s="6" t="s">
        <v>239</v>
      </c>
      <c r="L28" s="7">
        <v>1</v>
      </c>
      <c r="M28" s="5" t="s">
        <v>196</v>
      </c>
      <c r="N28" s="8">
        <v>0</v>
      </c>
      <c r="O28" s="8">
        <v>0</v>
      </c>
      <c r="P28" s="8">
        <v>1</v>
      </c>
      <c r="Q28" s="8">
        <v>0</v>
      </c>
      <c r="R28" s="9"/>
      <c r="S28" s="9"/>
      <c r="T28" s="9"/>
      <c r="U28" s="9"/>
      <c r="V28" s="9"/>
      <c r="W28" s="9" t="s">
        <v>141</v>
      </c>
      <c r="X28" s="10" t="s">
        <v>140</v>
      </c>
      <c r="Y28" s="9"/>
      <c r="Z28" s="9"/>
      <c r="AA28" s="9"/>
      <c r="AB28" s="9"/>
      <c r="AC28" s="9"/>
    </row>
    <row r="29" spans="1:29" ht="28.5" customHeight="1" x14ac:dyDescent="0.35">
      <c r="A29" s="13">
        <v>27</v>
      </c>
      <c r="B29" s="2">
        <v>45278</v>
      </c>
      <c r="C29" s="3" t="s">
        <v>191</v>
      </c>
      <c r="D29" s="4" t="s">
        <v>73</v>
      </c>
      <c r="E29" s="5" t="s">
        <v>194</v>
      </c>
      <c r="F29" s="4" t="s">
        <v>146</v>
      </c>
      <c r="G29" s="4" t="s">
        <v>147</v>
      </c>
      <c r="H29" s="4" t="s">
        <v>148</v>
      </c>
      <c r="I29" s="19" t="s">
        <v>201</v>
      </c>
      <c r="J29" s="5" t="s">
        <v>203</v>
      </c>
      <c r="K29" s="6" t="s">
        <v>240</v>
      </c>
      <c r="L29" s="7">
        <v>1</v>
      </c>
      <c r="M29" s="5" t="s">
        <v>196</v>
      </c>
      <c r="N29" s="8">
        <v>0</v>
      </c>
      <c r="O29" s="8">
        <v>0</v>
      </c>
      <c r="P29" s="8">
        <v>1</v>
      </c>
      <c r="Q29" s="8">
        <v>0</v>
      </c>
      <c r="R29" s="9"/>
      <c r="S29" s="9"/>
      <c r="T29" s="9"/>
      <c r="U29" s="9"/>
      <c r="V29" s="14" t="s">
        <v>149</v>
      </c>
      <c r="W29" s="14" t="s">
        <v>145</v>
      </c>
      <c r="X29" s="15" t="s">
        <v>144</v>
      </c>
    </row>
    <row r="30" spans="1:29" ht="28.5" customHeight="1" x14ac:dyDescent="0.35">
      <c r="A30" s="13">
        <v>28</v>
      </c>
      <c r="B30" s="2">
        <v>45286</v>
      </c>
      <c r="C30" s="3" t="s">
        <v>191</v>
      </c>
      <c r="D30" s="4" t="s">
        <v>34</v>
      </c>
      <c r="E30" s="5" t="s">
        <v>195</v>
      </c>
      <c r="F30" s="4" t="s">
        <v>142</v>
      </c>
      <c r="G30" s="4" t="s">
        <v>143</v>
      </c>
      <c r="H30" s="4" t="s">
        <v>133</v>
      </c>
      <c r="I30" s="19" t="s">
        <v>200</v>
      </c>
      <c r="J30" s="19" t="s">
        <v>42</v>
      </c>
      <c r="K30" s="6" t="s">
        <v>241</v>
      </c>
      <c r="L30" s="7">
        <v>1</v>
      </c>
      <c r="M30" s="5" t="s">
        <v>196</v>
      </c>
      <c r="N30" s="8">
        <v>0</v>
      </c>
      <c r="O30" s="8">
        <v>0</v>
      </c>
      <c r="P30" s="8">
        <v>1</v>
      </c>
      <c r="Q30" s="8">
        <v>0</v>
      </c>
      <c r="R30" s="9"/>
      <c r="S30" s="9"/>
      <c r="T30" s="9"/>
      <c r="U30" s="9"/>
      <c r="W30" s="14" t="s">
        <v>150</v>
      </c>
      <c r="X30" s="15" t="s">
        <v>151</v>
      </c>
    </row>
    <row r="31" spans="1:29" ht="28.5" customHeight="1" x14ac:dyDescent="0.35">
      <c r="A31" s="13"/>
      <c r="B31" s="2"/>
      <c r="C31" s="3"/>
      <c r="D31" s="4"/>
      <c r="E31" s="5"/>
      <c r="F31" s="4"/>
      <c r="G31" s="4"/>
      <c r="H31" s="4"/>
      <c r="I31" s="5"/>
      <c r="J31" s="5"/>
      <c r="K31" s="6"/>
      <c r="L31" s="7"/>
      <c r="M31" s="5"/>
      <c r="N31" s="8"/>
      <c r="O31" s="8"/>
      <c r="P31" s="8"/>
      <c r="Q31" s="8"/>
      <c r="R31" s="9"/>
      <c r="S31" s="9"/>
      <c r="T31" s="9"/>
      <c r="U31" s="9"/>
    </row>
    <row r="32" spans="1:29" ht="28.5" customHeight="1" x14ac:dyDescent="0.35">
      <c r="A32" s="13"/>
      <c r="B32" s="2"/>
      <c r="C32" s="3"/>
      <c r="D32" s="4"/>
      <c r="E32" s="5"/>
      <c r="F32" s="4"/>
      <c r="G32" s="4"/>
      <c r="H32" s="4"/>
      <c r="I32" s="5"/>
      <c r="J32" s="5"/>
      <c r="K32" s="6"/>
      <c r="L32" s="7"/>
      <c r="M32" s="5"/>
      <c r="N32" s="8"/>
      <c r="O32" s="8"/>
      <c r="P32" s="8"/>
      <c r="Q32" s="8"/>
      <c r="R32" s="9"/>
      <c r="S32" s="9"/>
      <c r="T32" s="9"/>
      <c r="U32" s="9"/>
    </row>
    <row r="33" spans="1:21" ht="28.5" customHeight="1" x14ac:dyDescent="0.35">
      <c r="A33" s="13"/>
      <c r="B33" s="2"/>
      <c r="C33" s="3"/>
      <c r="D33" s="4"/>
      <c r="E33" s="5"/>
      <c r="F33" s="4"/>
      <c r="G33" s="4"/>
      <c r="H33" s="4"/>
      <c r="I33" s="5"/>
      <c r="J33" s="5"/>
      <c r="K33" s="6"/>
      <c r="L33" s="7"/>
      <c r="M33" s="5"/>
      <c r="N33" s="8"/>
      <c r="O33" s="8"/>
      <c r="P33" s="8"/>
      <c r="Q33" s="8"/>
      <c r="R33" s="9"/>
      <c r="S33" s="9"/>
      <c r="T33" s="9"/>
      <c r="U33" s="9"/>
    </row>
    <row r="34" spans="1:21" ht="28.5" customHeight="1" x14ac:dyDescent="0.35">
      <c r="A34" s="13"/>
      <c r="B34" s="2"/>
      <c r="C34" s="3"/>
      <c r="D34" s="4"/>
      <c r="E34" s="5"/>
      <c r="F34" s="4"/>
      <c r="G34" s="4"/>
      <c r="H34" s="4"/>
      <c r="I34" s="5"/>
      <c r="J34" s="5"/>
      <c r="K34" s="6"/>
      <c r="L34" s="7"/>
      <c r="M34" s="5"/>
      <c r="N34" s="8"/>
      <c r="O34" s="8"/>
      <c r="P34" s="8"/>
      <c r="Q34" s="8"/>
      <c r="R34" s="9"/>
      <c r="S34" s="9"/>
      <c r="T34" s="9"/>
      <c r="U34" s="9"/>
    </row>
    <row r="35" spans="1:21" ht="28.5" customHeight="1" x14ac:dyDescent="0.35">
      <c r="A35" s="13"/>
      <c r="B35" s="2"/>
      <c r="C35" s="3"/>
      <c r="D35" s="4"/>
      <c r="E35" s="5"/>
      <c r="F35" s="4"/>
      <c r="G35" s="4"/>
      <c r="H35" s="4"/>
      <c r="I35" s="5"/>
      <c r="J35" s="5"/>
      <c r="K35" s="6"/>
      <c r="L35" s="7"/>
      <c r="M35" s="5"/>
      <c r="N35" s="8"/>
      <c r="O35" s="8"/>
      <c r="P35" s="8"/>
      <c r="Q35" s="8"/>
      <c r="R35" s="9"/>
      <c r="S35" s="9"/>
      <c r="T35" s="9"/>
      <c r="U35" s="9"/>
    </row>
    <row r="36" spans="1:21" ht="28.5" customHeight="1" x14ac:dyDescent="0.35">
      <c r="A36" s="13"/>
      <c r="B36" s="2"/>
      <c r="C36" s="3"/>
      <c r="D36" s="4"/>
      <c r="E36" s="5"/>
      <c r="F36" s="4"/>
      <c r="G36" s="4"/>
      <c r="H36" s="4"/>
      <c r="I36" s="5"/>
      <c r="J36" s="5"/>
      <c r="K36" s="6"/>
      <c r="L36" s="7"/>
      <c r="M36" s="5"/>
      <c r="N36" s="8"/>
      <c r="O36" s="8"/>
      <c r="P36" s="8"/>
      <c r="Q36" s="8"/>
      <c r="R36" s="9"/>
      <c r="S36" s="9"/>
      <c r="T36" s="9"/>
      <c r="U36" s="9"/>
    </row>
    <row r="37" spans="1:21" ht="28.5" customHeight="1" x14ac:dyDescent="0.35">
      <c r="A37" s="13"/>
      <c r="B37" s="2"/>
      <c r="C37" s="3"/>
      <c r="D37" s="4"/>
      <c r="E37" s="5"/>
      <c r="F37" s="4"/>
      <c r="G37" s="4"/>
      <c r="H37" s="4"/>
      <c r="I37" s="5"/>
      <c r="J37" s="5"/>
      <c r="K37" s="6"/>
      <c r="L37" s="7"/>
      <c r="M37" s="5"/>
      <c r="N37" s="8"/>
      <c r="O37" s="8"/>
      <c r="P37" s="8"/>
      <c r="Q37" s="8"/>
      <c r="R37" s="9"/>
      <c r="S37" s="9"/>
      <c r="T37" s="9"/>
      <c r="U37" s="9"/>
    </row>
    <row r="38" spans="1:21" ht="28.5" customHeight="1" x14ac:dyDescent="0.35">
      <c r="A38" s="13"/>
      <c r="B38" s="2"/>
      <c r="C38" s="3"/>
      <c r="D38" s="4"/>
      <c r="E38" s="5"/>
      <c r="F38" s="4"/>
      <c r="G38" s="4"/>
      <c r="H38" s="4"/>
      <c r="I38" s="5"/>
      <c r="J38" s="5"/>
      <c r="K38" s="6"/>
      <c r="L38" s="7"/>
      <c r="M38" s="5"/>
      <c r="N38" s="8"/>
      <c r="O38" s="8"/>
      <c r="P38" s="8"/>
      <c r="Q38" s="8"/>
      <c r="R38" s="9"/>
      <c r="S38" s="9"/>
      <c r="T38" s="9"/>
      <c r="U38" s="9"/>
    </row>
    <row r="39" spans="1:21" ht="28.5" customHeight="1" x14ac:dyDescent="0.35">
      <c r="A39" s="13"/>
      <c r="B39" s="2"/>
      <c r="C39" s="3"/>
      <c r="D39" s="4"/>
      <c r="E39" s="5"/>
      <c r="F39" s="4"/>
      <c r="G39" s="4"/>
      <c r="H39" s="4"/>
      <c r="I39" s="5"/>
      <c r="J39" s="5"/>
      <c r="K39" s="6"/>
      <c r="L39" s="7"/>
      <c r="M39" s="5"/>
      <c r="N39" s="8"/>
      <c r="O39" s="8"/>
      <c r="P39" s="8"/>
      <c r="Q39" s="8"/>
      <c r="R39" s="9"/>
      <c r="S39" s="9"/>
      <c r="T39" s="9"/>
      <c r="U39" s="9"/>
    </row>
    <row r="40" spans="1:21" ht="28.5" customHeight="1" x14ac:dyDescent="0.35">
      <c r="A40" s="13"/>
      <c r="B40" s="2"/>
      <c r="C40" s="3"/>
      <c r="D40" s="4"/>
      <c r="E40" s="5"/>
      <c r="F40" s="4"/>
      <c r="G40" s="4"/>
      <c r="H40" s="4"/>
      <c r="I40" s="5"/>
      <c r="J40" s="5"/>
      <c r="K40" s="6"/>
      <c r="L40" s="7"/>
      <c r="M40" s="5"/>
      <c r="N40" s="8"/>
      <c r="O40" s="8"/>
      <c r="P40" s="8"/>
      <c r="Q40" s="8"/>
      <c r="R40" s="9"/>
      <c r="S40" s="9"/>
      <c r="T40" s="9"/>
      <c r="U40" s="9"/>
    </row>
    <row r="41" spans="1:21" ht="28.5" customHeight="1" x14ac:dyDescent="0.35">
      <c r="A41" s="13"/>
      <c r="B41" s="2"/>
      <c r="C41" s="3"/>
      <c r="D41" s="4"/>
      <c r="E41" s="5"/>
      <c r="F41" s="4"/>
      <c r="G41" s="4"/>
      <c r="H41" s="4"/>
      <c r="I41" s="5"/>
      <c r="J41" s="5"/>
      <c r="K41" s="6"/>
      <c r="L41" s="7"/>
      <c r="M41" s="5"/>
      <c r="N41" s="8"/>
      <c r="O41" s="8"/>
      <c r="P41" s="8"/>
      <c r="Q41" s="8"/>
      <c r="R41" s="9"/>
      <c r="S41" s="9"/>
      <c r="T41" s="9"/>
      <c r="U41" s="9"/>
    </row>
    <row r="42" spans="1:21" ht="28.5" customHeight="1" x14ac:dyDescent="0.35">
      <c r="A42" s="13"/>
      <c r="B42" s="2"/>
      <c r="C42" s="3"/>
      <c r="D42" s="4"/>
      <c r="E42" s="5"/>
      <c r="F42" s="4"/>
      <c r="G42" s="4"/>
      <c r="H42" s="4"/>
      <c r="I42" s="5"/>
      <c r="J42" s="5"/>
      <c r="K42" s="6"/>
      <c r="L42" s="7"/>
      <c r="M42" s="5"/>
      <c r="N42" s="8"/>
      <c r="O42" s="8"/>
      <c r="P42" s="8"/>
      <c r="Q42" s="8"/>
      <c r="R42" s="9"/>
      <c r="S42" s="9"/>
      <c r="T42" s="9"/>
      <c r="U42" s="9"/>
    </row>
    <row r="43" spans="1:21" ht="28.5" customHeight="1" x14ac:dyDescent="0.35">
      <c r="A43" s="13"/>
      <c r="B43" s="2"/>
      <c r="C43" s="3"/>
      <c r="D43" s="4"/>
      <c r="E43" s="5"/>
      <c r="F43" s="4"/>
      <c r="G43" s="4"/>
      <c r="H43" s="4"/>
      <c r="I43" s="5"/>
      <c r="J43" s="5"/>
      <c r="K43" s="6"/>
      <c r="L43" s="7"/>
      <c r="M43" s="5"/>
      <c r="N43" s="8"/>
      <c r="O43" s="8"/>
      <c r="P43" s="8"/>
      <c r="Q43" s="8"/>
      <c r="R43" s="9"/>
      <c r="S43" s="9"/>
      <c r="T43" s="9"/>
      <c r="U43" s="9"/>
    </row>
    <row r="44" spans="1:21" ht="28.5" customHeight="1" x14ac:dyDescent="0.35">
      <c r="A44" s="13"/>
      <c r="B44" s="2"/>
      <c r="C44" s="3"/>
      <c r="D44" s="4"/>
      <c r="E44" s="5"/>
      <c r="F44" s="4"/>
      <c r="G44" s="4"/>
      <c r="H44" s="4"/>
      <c r="I44" s="5"/>
      <c r="J44" s="5"/>
      <c r="K44" s="6"/>
      <c r="L44" s="7"/>
      <c r="M44" s="5"/>
      <c r="N44" s="8"/>
      <c r="O44" s="8"/>
      <c r="P44" s="8"/>
      <c r="Q44" s="8"/>
      <c r="R44" s="9"/>
      <c r="S44" s="9"/>
      <c r="T44" s="9"/>
      <c r="U44" s="9"/>
    </row>
    <row r="45" spans="1:21" ht="28.5" customHeight="1" x14ac:dyDescent="0.35">
      <c r="A45" s="13"/>
      <c r="B45" s="2"/>
      <c r="C45" s="3"/>
      <c r="D45" s="4"/>
      <c r="E45" s="5"/>
      <c r="F45" s="4"/>
      <c r="G45" s="4"/>
      <c r="H45" s="4"/>
      <c r="I45" s="5"/>
      <c r="J45" s="5"/>
      <c r="K45" s="6"/>
      <c r="L45" s="7"/>
      <c r="M45" s="5"/>
      <c r="N45" s="8"/>
      <c r="O45" s="8"/>
      <c r="P45" s="8"/>
      <c r="Q45" s="8"/>
      <c r="R45" s="9"/>
      <c r="S45" s="9"/>
      <c r="T45" s="9"/>
      <c r="U45" s="9"/>
    </row>
    <row r="46" spans="1:21" ht="28.5" customHeight="1" x14ac:dyDescent="0.35">
      <c r="A46" s="13"/>
      <c r="B46" s="2"/>
      <c r="C46" s="3"/>
      <c r="D46" s="4"/>
      <c r="E46" s="5"/>
      <c r="F46" s="4"/>
      <c r="G46" s="4"/>
      <c r="H46" s="4"/>
      <c r="I46" s="5"/>
      <c r="J46" s="5"/>
      <c r="K46" s="6"/>
      <c r="L46" s="7"/>
      <c r="M46" s="5"/>
      <c r="N46" s="8"/>
      <c r="O46" s="8"/>
      <c r="P46" s="8"/>
      <c r="Q46" s="8"/>
      <c r="R46" s="9"/>
      <c r="S46" s="9"/>
      <c r="T46" s="9"/>
      <c r="U46" s="9"/>
    </row>
    <row r="47" spans="1:21" ht="28.5" customHeight="1" x14ac:dyDescent="0.35">
      <c r="A47" s="13"/>
      <c r="B47" s="2"/>
      <c r="C47" s="3"/>
      <c r="D47" s="4"/>
      <c r="E47" s="5"/>
      <c r="F47" s="4"/>
      <c r="G47" s="4"/>
      <c r="H47" s="4"/>
      <c r="I47" s="5"/>
      <c r="J47" s="5"/>
      <c r="K47" s="6"/>
      <c r="L47" s="7"/>
      <c r="M47" s="5"/>
      <c r="N47" s="8"/>
      <c r="O47" s="8"/>
      <c r="P47" s="8"/>
      <c r="Q47" s="8"/>
      <c r="R47" s="9"/>
      <c r="S47" s="9"/>
      <c r="T47" s="9"/>
      <c r="U47" s="9"/>
    </row>
    <row r="48" spans="1:21" ht="28.5" customHeight="1" x14ac:dyDescent="0.35">
      <c r="A48" s="13"/>
      <c r="B48" s="2"/>
      <c r="C48" s="3"/>
      <c r="D48" s="4"/>
      <c r="E48" s="5"/>
      <c r="F48" s="4"/>
      <c r="G48" s="4"/>
      <c r="H48" s="4"/>
      <c r="I48" s="5"/>
      <c r="J48" s="5"/>
      <c r="K48" s="6"/>
      <c r="L48" s="7"/>
      <c r="M48" s="5"/>
      <c r="N48" s="8"/>
      <c r="O48" s="8"/>
      <c r="P48" s="8"/>
      <c r="Q48" s="8"/>
      <c r="R48" s="9"/>
      <c r="S48" s="9"/>
      <c r="T48" s="9"/>
      <c r="U48" s="9"/>
    </row>
    <row r="49" spans="1:21" ht="28.5" customHeight="1" x14ac:dyDescent="0.35">
      <c r="A49" s="13"/>
      <c r="B49" s="2"/>
      <c r="C49" s="3"/>
      <c r="D49" s="4"/>
      <c r="E49" s="5"/>
      <c r="F49" s="4"/>
      <c r="G49" s="4"/>
      <c r="H49" s="4"/>
      <c r="I49" s="5"/>
      <c r="J49" s="5"/>
      <c r="K49" s="6"/>
      <c r="L49" s="7"/>
      <c r="M49" s="5"/>
      <c r="N49" s="8"/>
      <c r="O49" s="8"/>
      <c r="P49" s="8"/>
      <c r="Q49" s="8"/>
      <c r="R49" s="9"/>
      <c r="S49" s="9"/>
      <c r="T49" s="9"/>
      <c r="U49" s="9"/>
    </row>
    <row r="50" spans="1:21" ht="28.5" customHeight="1" x14ac:dyDescent="0.35">
      <c r="A50" s="13"/>
      <c r="B50" s="2"/>
      <c r="C50" s="3"/>
      <c r="D50" s="4"/>
      <c r="E50" s="5"/>
      <c r="F50" s="4"/>
      <c r="G50" s="4"/>
      <c r="H50" s="4"/>
      <c r="I50" s="5"/>
      <c r="J50" s="5"/>
      <c r="K50" s="6"/>
      <c r="L50" s="7"/>
      <c r="M50" s="5"/>
      <c r="N50" s="8"/>
      <c r="O50" s="8"/>
      <c r="P50" s="8"/>
      <c r="Q50" s="8"/>
      <c r="R50" s="9"/>
      <c r="S50" s="9"/>
      <c r="T50" s="9"/>
      <c r="U50" s="9"/>
    </row>
    <row r="51" spans="1:21" ht="28.5" customHeight="1" x14ac:dyDescent="0.35">
      <c r="A51" s="13"/>
      <c r="B51" s="2"/>
      <c r="C51" s="3"/>
      <c r="D51" s="4"/>
      <c r="E51" s="5"/>
      <c r="F51" s="4"/>
      <c r="G51" s="4"/>
      <c r="H51" s="4"/>
      <c r="I51" s="5"/>
      <c r="J51" s="5"/>
      <c r="K51" s="6"/>
      <c r="L51" s="7"/>
      <c r="M51" s="5"/>
      <c r="N51" s="8"/>
      <c r="O51" s="8"/>
      <c r="P51" s="8"/>
      <c r="Q51" s="8"/>
      <c r="R51" s="9"/>
      <c r="S51" s="9"/>
      <c r="T51" s="9"/>
      <c r="U51" s="9"/>
    </row>
    <row r="52" spans="1:21" ht="28.5" customHeight="1" x14ac:dyDescent="0.35">
      <c r="A52" s="13"/>
      <c r="B52" s="2"/>
      <c r="C52" s="3"/>
      <c r="D52" s="4"/>
      <c r="E52" s="5"/>
      <c r="F52" s="4"/>
      <c r="G52" s="4"/>
      <c r="H52" s="4"/>
      <c r="I52" s="5"/>
      <c r="J52" s="5"/>
      <c r="K52" s="6"/>
      <c r="L52" s="7"/>
      <c r="M52" s="5"/>
      <c r="N52" s="8"/>
      <c r="O52" s="8"/>
      <c r="P52" s="8"/>
      <c r="Q52" s="8"/>
      <c r="R52" s="9"/>
      <c r="S52" s="9"/>
      <c r="T52" s="9"/>
      <c r="U52" s="9"/>
    </row>
    <row r="53" spans="1:21" ht="28.5" customHeight="1" x14ac:dyDescent="0.35">
      <c r="A53" s="13"/>
      <c r="B53" s="2"/>
      <c r="C53" s="3"/>
      <c r="D53" s="4"/>
      <c r="E53" s="5"/>
      <c r="F53" s="4"/>
      <c r="G53" s="4"/>
      <c r="H53" s="4"/>
      <c r="I53" s="5"/>
      <c r="J53" s="5"/>
      <c r="K53" s="6"/>
      <c r="L53" s="7"/>
      <c r="M53" s="5"/>
      <c r="N53" s="8"/>
      <c r="O53" s="8"/>
      <c r="P53" s="8"/>
      <c r="Q53" s="8"/>
      <c r="R53" s="9"/>
      <c r="S53" s="9"/>
      <c r="T53" s="9"/>
      <c r="U53" s="9"/>
    </row>
    <row r="54" spans="1:21" ht="28.5" customHeight="1" x14ac:dyDescent="0.35">
      <c r="A54" s="13"/>
      <c r="B54" s="2"/>
      <c r="C54" s="3"/>
      <c r="D54" s="4"/>
      <c r="E54" s="5"/>
      <c r="F54" s="4"/>
      <c r="G54" s="4"/>
      <c r="H54" s="4"/>
      <c r="I54" s="5"/>
      <c r="J54" s="5"/>
      <c r="K54" s="6"/>
      <c r="L54" s="7"/>
      <c r="M54" s="5"/>
      <c r="N54" s="8"/>
      <c r="O54" s="8"/>
      <c r="P54" s="8"/>
      <c r="Q54" s="8"/>
      <c r="R54" s="9"/>
      <c r="S54" s="9"/>
      <c r="T54" s="9"/>
      <c r="U54" s="9"/>
    </row>
    <row r="55" spans="1:21" ht="28.5" customHeight="1" x14ac:dyDescent="0.35">
      <c r="A55" s="13"/>
      <c r="B55" s="2"/>
      <c r="C55" s="3"/>
      <c r="D55" s="4"/>
      <c r="E55" s="5"/>
      <c r="F55" s="4"/>
      <c r="G55" s="4"/>
      <c r="H55" s="4"/>
      <c r="I55" s="5"/>
      <c r="J55" s="5"/>
      <c r="K55" s="6"/>
      <c r="L55" s="7"/>
      <c r="M55" s="5"/>
      <c r="N55" s="8"/>
      <c r="O55" s="8"/>
      <c r="P55" s="8"/>
      <c r="Q55" s="8"/>
      <c r="R55" s="9"/>
      <c r="S55" s="9"/>
      <c r="T55" s="9"/>
      <c r="U55" s="9"/>
    </row>
    <row r="56" spans="1:21" ht="28.5" customHeight="1" x14ac:dyDescent="0.35">
      <c r="A56" s="13"/>
      <c r="B56" s="2"/>
      <c r="C56" s="3"/>
      <c r="D56" s="4"/>
      <c r="E56" s="5"/>
      <c r="F56" s="4"/>
      <c r="G56" s="4"/>
      <c r="H56" s="4"/>
      <c r="I56" s="5"/>
      <c r="J56" s="5"/>
      <c r="K56" s="6"/>
      <c r="L56" s="7"/>
      <c r="M56" s="5"/>
      <c r="N56" s="8"/>
      <c r="O56" s="8"/>
      <c r="P56" s="8"/>
      <c r="Q56" s="8"/>
      <c r="R56" s="9"/>
      <c r="S56" s="9"/>
      <c r="T56" s="9"/>
      <c r="U56" s="9"/>
    </row>
    <row r="57" spans="1:21" ht="28.5" customHeight="1" x14ac:dyDescent="0.35">
      <c r="A57" s="13"/>
      <c r="B57" s="2"/>
      <c r="C57" s="3"/>
      <c r="D57" s="4"/>
      <c r="E57" s="5"/>
      <c r="F57" s="4"/>
      <c r="G57" s="4"/>
      <c r="H57" s="4"/>
      <c r="I57" s="5"/>
      <c r="J57" s="5"/>
      <c r="K57" s="6"/>
      <c r="L57" s="7"/>
      <c r="M57" s="5"/>
      <c r="N57" s="8"/>
      <c r="O57" s="8"/>
      <c r="P57" s="8"/>
      <c r="Q57" s="8"/>
      <c r="R57" s="9"/>
      <c r="S57" s="9"/>
      <c r="T57" s="9"/>
      <c r="U57" s="9"/>
    </row>
    <row r="58" spans="1:21" ht="28.5" customHeight="1" x14ac:dyDescent="0.35">
      <c r="A58" s="13"/>
      <c r="B58" s="2"/>
      <c r="C58" s="3"/>
      <c r="D58" s="4"/>
      <c r="E58" s="5"/>
      <c r="F58" s="4"/>
      <c r="G58" s="4"/>
      <c r="H58" s="4"/>
      <c r="I58" s="5"/>
      <c r="J58" s="5"/>
      <c r="K58" s="6"/>
      <c r="L58" s="7"/>
      <c r="M58" s="5"/>
      <c r="N58" s="8"/>
      <c r="O58" s="8"/>
      <c r="P58" s="8"/>
      <c r="Q58" s="8"/>
      <c r="R58" s="9"/>
      <c r="S58" s="9"/>
      <c r="T58" s="9"/>
      <c r="U58" s="9"/>
    </row>
    <row r="59" spans="1:21" ht="28.5" customHeight="1" x14ac:dyDescent="0.35">
      <c r="A59" s="13"/>
      <c r="B59" s="2"/>
      <c r="C59" s="3"/>
      <c r="D59" s="4"/>
      <c r="E59" s="5"/>
      <c r="F59" s="4"/>
      <c r="G59" s="4"/>
      <c r="H59" s="4"/>
      <c r="I59" s="5"/>
      <c r="J59" s="5"/>
      <c r="K59" s="6"/>
      <c r="L59" s="7"/>
      <c r="M59" s="5"/>
      <c r="N59" s="8"/>
      <c r="O59" s="8"/>
      <c r="P59" s="8"/>
      <c r="Q59" s="8"/>
      <c r="R59" s="9"/>
      <c r="S59" s="9"/>
      <c r="T59" s="9"/>
      <c r="U59" s="9"/>
    </row>
    <row r="60" spans="1:21" ht="28.5" customHeight="1" x14ac:dyDescent="0.35">
      <c r="A60" s="13"/>
      <c r="B60" s="2"/>
      <c r="C60" s="3"/>
      <c r="D60" s="4"/>
      <c r="E60" s="5"/>
      <c r="F60" s="4"/>
      <c r="G60" s="4"/>
      <c r="H60" s="4"/>
      <c r="I60" s="5"/>
      <c r="J60" s="5"/>
      <c r="K60" s="6"/>
      <c r="L60" s="7"/>
      <c r="M60" s="5"/>
      <c r="N60" s="8"/>
      <c r="O60" s="8"/>
      <c r="P60" s="8"/>
      <c r="Q60" s="8"/>
      <c r="R60" s="9"/>
      <c r="S60" s="9"/>
      <c r="T60" s="9"/>
      <c r="U60" s="9"/>
    </row>
    <row r="61" spans="1:21" ht="28.5" customHeight="1" x14ac:dyDescent="0.35">
      <c r="A61" s="13"/>
      <c r="B61" s="2"/>
      <c r="C61" s="3"/>
      <c r="D61" s="4"/>
      <c r="E61" s="5"/>
      <c r="F61" s="4"/>
      <c r="G61" s="4"/>
      <c r="H61" s="4"/>
      <c r="I61" s="5"/>
      <c r="J61" s="5"/>
      <c r="K61" s="6"/>
      <c r="L61" s="7"/>
      <c r="M61" s="5"/>
      <c r="N61" s="8"/>
      <c r="O61" s="8"/>
      <c r="P61" s="8"/>
      <c r="Q61" s="8"/>
      <c r="R61" s="9"/>
      <c r="S61" s="9"/>
      <c r="T61" s="9"/>
      <c r="U61" s="9"/>
    </row>
    <row r="62" spans="1:21" ht="28.5" customHeight="1" x14ac:dyDescent="0.35">
      <c r="A62" s="13"/>
      <c r="B62" s="2"/>
      <c r="C62" s="3"/>
      <c r="D62" s="4"/>
      <c r="E62" s="5"/>
      <c r="F62" s="4"/>
      <c r="G62" s="4"/>
      <c r="H62" s="4"/>
      <c r="I62" s="5"/>
      <c r="J62" s="5"/>
      <c r="K62" s="6"/>
      <c r="L62" s="7"/>
      <c r="M62" s="5"/>
      <c r="N62" s="8"/>
      <c r="O62" s="8"/>
      <c r="P62" s="8"/>
      <c r="Q62" s="8"/>
      <c r="R62" s="9"/>
      <c r="S62" s="9"/>
      <c r="T62" s="9"/>
      <c r="U62" s="9"/>
    </row>
    <row r="63" spans="1:21" ht="28.5" customHeight="1" x14ac:dyDescent="0.35">
      <c r="A63" s="13"/>
      <c r="B63" s="2"/>
      <c r="C63" s="3"/>
      <c r="D63" s="4"/>
      <c r="E63" s="5"/>
      <c r="F63" s="4"/>
      <c r="G63" s="4"/>
      <c r="H63" s="4"/>
      <c r="I63" s="5"/>
      <c r="J63" s="5"/>
      <c r="K63" s="6"/>
      <c r="L63" s="7"/>
      <c r="M63" s="5"/>
      <c r="N63" s="8"/>
      <c r="O63" s="8"/>
      <c r="P63" s="8"/>
      <c r="Q63" s="8"/>
      <c r="R63" s="9"/>
      <c r="S63" s="9"/>
      <c r="T63" s="9"/>
      <c r="U63" s="9"/>
    </row>
    <row r="64" spans="1:21" ht="28.5" customHeight="1" x14ac:dyDescent="0.35">
      <c r="A64" s="13"/>
      <c r="B64" s="2"/>
      <c r="C64" s="3"/>
      <c r="D64" s="4"/>
      <c r="E64" s="5"/>
      <c r="F64" s="4"/>
      <c r="G64" s="4"/>
      <c r="H64" s="4"/>
      <c r="I64" s="5"/>
      <c r="J64" s="5"/>
      <c r="K64" s="6"/>
      <c r="L64" s="7"/>
      <c r="M64" s="5"/>
      <c r="N64" s="8"/>
      <c r="O64" s="8"/>
      <c r="P64" s="8"/>
      <c r="Q64" s="8"/>
      <c r="R64" s="9"/>
      <c r="S64" s="9"/>
      <c r="T64" s="9"/>
      <c r="U64" s="9"/>
    </row>
    <row r="65" spans="1:21" ht="28.5" customHeight="1" x14ac:dyDescent="0.35">
      <c r="A65" s="13"/>
      <c r="B65" s="2"/>
      <c r="C65" s="3"/>
      <c r="D65" s="4"/>
      <c r="E65" s="5"/>
      <c r="F65" s="4"/>
      <c r="G65" s="4"/>
      <c r="H65" s="4"/>
      <c r="I65" s="5"/>
      <c r="J65" s="5"/>
      <c r="K65" s="6"/>
      <c r="L65" s="7"/>
      <c r="M65" s="5"/>
      <c r="N65" s="8"/>
      <c r="O65" s="8"/>
      <c r="P65" s="8"/>
      <c r="Q65" s="8"/>
      <c r="R65" s="9"/>
      <c r="S65" s="9"/>
      <c r="T65" s="9"/>
      <c r="U65" s="9"/>
    </row>
    <row r="66" spans="1:21" ht="28.5" customHeight="1" x14ac:dyDescent="0.35">
      <c r="A66" s="13"/>
      <c r="B66" s="2"/>
      <c r="C66" s="3"/>
      <c r="D66" s="4"/>
      <c r="E66" s="5"/>
      <c r="F66" s="4"/>
      <c r="G66" s="4"/>
      <c r="H66" s="4"/>
      <c r="I66" s="5"/>
      <c r="J66" s="5"/>
      <c r="K66" s="6"/>
      <c r="L66" s="7"/>
      <c r="M66" s="5"/>
      <c r="N66" s="8"/>
      <c r="O66" s="8"/>
      <c r="P66" s="8"/>
      <c r="Q66" s="8"/>
      <c r="R66" s="9"/>
      <c r="S66" s="9"/>
      <c r="T66" s="9"/>
      <c r="U66" s="9"/>
    </row>
    <row r="67" spans="1:21" ht="28.5" customHeight="1" x14ac:dyDescent="0.35">
      <c r="A67" s="13"/>
      <c r="B67" s="2"/>
      <c r="C67" s="3"/>
      <c r="D67" s="4"/>
      <c r="E67" s="5"/>
      <c r="F67" s="4"/>
      <c r="G67" s="4"/>
      <c r="H67" s="4"/>
      <c r="I67" s="5"/>
      <c r="J67" s="5"/>
      <c r="K67" s="6"/>
      <c r="L67" s="7"/>
      <c r="M67" s="5"/>
      <c r="N67" s="8"/>
      <c r="O67" s="8"/>
      <c r="P67" s="8"/>
      <c r="Q67" s="8"/>
      <c r="R67" s="9"/>
      <c r="S67" s="9"/>
      <c r="T67" s="9"/>
      <c r="U67" s="9"/>
    </row>
    <row r="68" spans="1:21" ht="28.5" customHeight="1" x14ac:dyDescent="0.35">
      <c r="A68" s="13"/>
      <c r="B68" s="2"/>
      <c r="C68" s="3"/>
      <c r="D68" s="4"/>
      <c r="E68" s="5"/>
      <c r="F68" s="4"/>
      <c r="G68" s="4"/>
      <c r="H68" s="4"/>
      <c r="I68" s="5"/>
      <c r="J68" s="5"/>
      <c r="K68" s="6"/>
      <c r="L68" s="7"/>
      <c r="M68" s="5"/>
      <c r="N68" s="8"/>
      <c r="O68" s="8"/>
      <c r="P68" s="8"/>
      <c r="Q68" s="8"/>
      <c r="R68" s="9"/>
      <c r="S68" s="9"/>
      <c r="T68" s="9"/>
      <c r="U68" s="9"/>
    </row>
    <row r="69" spans="1:21" ht="28.5" customHeight="1" x14ac:dyDescent="0.35">
      <c r="A69" s="13"/>
      <c r="B69" s="2"/>
      <c r="C69" s="3"/>
      <c r="D69" s="4"/>
      <c r="E69" s="5"/>
      <c r="F69" s="4"/>
      <c r="G69" s="4"/>
      <c r="H69" s="4"/>
      <c r="I69" s="5"/>
      <c r="J69" s="5"/>
      <c r="K69" s="6"/>
      <c r="L69" s="7"/>
      <c r="M69" s="5"/>
      <c r="N69" s="8"/>
      <c r="O69" s="8"/>
      <c r="P69" s="8"/>
      <c r="Q69" s="8"/>
      <c r="R69" s="9"/>
      <c r="S69" s="9"/>
      <c r="T69" s="9"/>
      <c r="U69" s="9"/>
    </row>
    <row r="70" spans="1:21" ht="28.5" customHeight="1" x14ac:dyDescent="0.35">
      <c r="A70" s="13"/>
      <c r="B70" s="2"/>
      <c r="C70" s="3"/>
      <c r="D70" s="4"/>
      <c r="E70" s="5"/>
      <c r="F70" s="4"/>
      <c r="G70" s="4"/>
      <c r="H70" s="4"/>
      <c r="I70" s="5"/>
      <c r="J70" s="5"/>
      <c r="K70" s="6"/>
      <c r="L70" s="7"/>
      <c r="M70" s="5"/>
      <c r="N70" s="8"/>
      <c r="O70" s="8"/>
      <c r="P70" s="8"/>
      <c r="Q70" s="8"/>
      <c r="R70" s="9"/>
      <c r="S70" s="9"/>
      <c r="T70" s="9"/>
      <c r="U70" s="9"/>
    </row>
    <row r="71" spans="1:21" ht="28.5" customHeight="1" x14ac:dyDescent="0.35">
      <c r="A71" s="13"/>
      <c r="B71" s="2"/>
      <c r="C71" s="3"/>
      <c r="D71" s="4"/>
      <c r="E71" s="5"/>
      <c r="F71" s="4"/>
      <c r="G71" s="4"/>
      <c r="H71" s="4"/>
      <c r="I71" s="5"/>
      <c r="J71" s="5"/>
      <c r="K71" s="6"/>
      <c r="L71" s="7"/>
      <c r="M71" s="5"/>
      <c r="N71" s="8"/>
      <c r="O71" s="8"/>
      <c r="P71" s="8"/>
      <c r="Q71" s="8"/>
      <c r="R71" s="9"/>
      <c r="S71" s="9"/>
      <c r="T71" s="9"/>
      <c r="U71" s="9"/>
    </row>
    <row r="72" spans="1:21" ht="28.5" customHeight="1" x14ac:dyDescent="0.35">
      <c r="A72" s="13"/>
      <c r="B72" s="2"/>
      <c r="C72" s="3"/>
      <c r="D72" s="4"/>
      <c r="E72" s="5"/>
      <c r="F72" s="4"/>
      <c r="G72" s="4"/>
      <c r="H72" s="4"/>
      <c r="I72" s="5"/>
      <c r="J72" s="5"/>
      <c r="K72" s="6"/>
      <c r="L72" s="7"/>
      <c r="M72" s="5"/>
      <c r="N72" s="8"/>
      <c r="O72" s="8"/>
      <c r="P72" s="8"/>
      <c r="Q72" s="8"/>
      <c r="R72" s="9"/>
      <c r="S72" s="9"/>
      <c r="T72" s="9"/>
      <c r="U72" s="9"/>
    </row>
    <row r="73" spans="1:21" ht="28.5" customHeight="1" x14ac:dyDescent="0.35">
      <c r="A73" s="13"/>
      <c r="B73" s="2"/>
      <c r="C73" s="3"/>
      <c r="D73" s="4"/>
      <c r="E73" s="5"/>
      <c r="F73" s="4"/>
      <c r="G73" s="4"/>
      <c r="H73" s="4"/>
      <c r="I73" s="5"/>
      <c r="J73" s="5"/>
      <c r="K73" s="6"/>
      <c r="L73" s="7"/>
      <c r="M73" s="5"/>
      <c r="N73" s="8"/>
      <c r="O73" s="8"/>
      <c r="P73" s="8"/>
      <c r="Q73" s="8"/>
      <c r="R73" s="9"/>
      <c r="S73" s="9"/>
      <c r="T73" s="9"/>
      <c r="U73" s="9"/>
    </row>
    <row r="74" spans="1:21" ht="28.5" customHeight="1" x14ac:dyDescent="0.35">
      <c r="A74" s="13"/>
      <c r="B74" s="2"/>
      <c r="C74" s="3"/>
      <c r="D74" s="4"/>
      <c r="E74" s="5"/>
      <c r="F74" s="4"/>
      <c r="G74" s="4"/>
      <c r="H74" s="4"/>
      <c r="I74" s="5"/>
      <c r="J74" s="5"/>
      <c r="K74" s="6"/>
      <c r="L74" s="7"/>
      <c r="M74" s="5"/>
      <c r="N74" s="8"/>
      <c r="O74" s="8"/>
      <c r="P74" s="8"/>
      <c r="Q74" s="8"/>
      <c r="R74" s="9"/>
      <c r="S74" s="9"/>
      <c r="T74" s="9"/>
      <c r="U74" s="9"/>
    </row>
    <row r="75" spans="1:21" ht="28.5" customHeight="1" x14ac:dyDescent="0.35">
      <c r="A75" s="13"/>
      <c r="B75" s="2"/>
      <c r="C75" s="3"/>
      <c r="D75" s="4"/>
      <c r="E75" s="5"/>
      <c r="F75" s="4"/>
      <c r="G75" s="4"/>
      <c r="H75" s="4"/>
      <c r="I75" s="5"/>
      <c r="J75" s="5"/>
      <c r="K75" s="6"/>
      <c r="L75" s="7"/>
      <c r="M75" s="5"/>
      <c r="N75" s="8"/>
      <c r="O75" s="8"/>
      <c r="P75" s="8"/>
      <c r="Q75" s="8"/>
      <c r="R75" s="9"/>
      <c r="S75" s="9"/>
      <c r="T75" s="9"/>
      <c r="U75" s="9"/>
    </row>
    <row r="76" spans="1:21" ht="28.5" customHeight="1" x14ac:dyDescent="0.35">
      <c r="A76" s="13"/>
      <c r="B76" s="2"/>
      <c r="C76" s="3"/>
      <c r="D76" s="4"/>
      <c r="E76" s="5"/>
      <c r="F76" s="4"/>
      <c r="G76" s="4"/>
      <c r="H76" s="4"/>
      <c r="I76" s="5"/>
      <c r="J76" s="5"/>
      <c r="K76" s="6"/>
      <c r="L76" s="7"/>
      <c r="M76" s="5"/>
      <c r="N76" s="8"/>
      <c r="O76" s="8"/>
      <c r="P76" s="8"/>
      <c r="Q76" s="8"/>
      <c r="R76" s="9"/>
      <c r="S76" s="9"/>
      <c r="T76" s="9"/>
      <c r="U76" s="9"/>
    </row>
    <row r="77" spans="1:21" ht="28.5" customHeight="1" x14ac:dyDescent="0.35">
      <c r="A77" s="13"/>
      <c r="B77" s="2"/>
      <c r="C77" s="3"/>
      <c r="D77" s="4"/>
      <c r="E77" s="5"/>
      <c r="F77" s="4"/>
      <c r="G77" s="4"/>
      <c r="H77" s="4"/>
      <c r="I77" s="5"/>
      <c r="J77" s="5"/>
      <c r="K77" s="6"/>
      <c r="L77" s="7"/>
      <c r="M77" s="5"/>
      <c r="N77" s="8"/>
      <c r="O77" s="8"/>
      <c r="P77" s="8"/>
      <c r="Q77" s="8"/>
      <c r="R77" s="9"/>
      <c r="S77" s="9"/>
      <c r="T77" s="9"/>
      <c r="U77" s="9"/>
    </row>
    <row r="78" spans="1:21" ht="28.5" customHeight="1" x14ac:dyDescent="0.35">
      <c r="A78" s="13"/>
      <c r="B78" s="2"/>
      <c r="C78" s="3"/>
      <c r="D78" s="4"/>
      <c r="E78" s="5"/>
      <c r="F78" s="4"/>
      <c r="G78" s="4"/>
      <c r="H78" s="4"/>
      <c r="I78" s="5"/>
      <c r="J78" s="5"/>
      <c r="K78" s="6"/>
      <c r="L78" s="7"/>
      <c r="M78" s="5"/>
      <c r="N78" s="8"/>
      <c r="O78" s="8"/>
      <c r="P78" s="8"/>
      <c r="Q78" s="8"/>
      <c r="R78" s="9"/>
      <c r="S78" s="9"/>
      <c r="T78" s="9"/>
      <c r="U78" s="9"/>
    </row>
    <row r="79" spans="1:21" ht="28.5" customHeight="1" x14ac:dyDescent="0.35">
      <c r="A79" s="13"/>
      <c r="B79" s="2"/>
      <c r="C79" s="3"/>
      <c r="D79" s="4"/>
      <c r="E79" s="5"/>
      <c r="F79" s="4"/>
      <c r="G79" s="4"/>
      <c r="H79" s="4"/>
      <c r="I79" s="5"/>
      <c r="J79" s="5"/>
      <c r="K79" s="6"/>
      <c r="L79" s="7"/>
      <c r="M79" s="5"/>
      <c r="N79" s="8"/>
      <c r="O79" s="8"/>
      <c r="P79" s="8"/>
      <c r="Q79" s="8"/>
      <c r="R79" s="9"/>
      <c r="S79" s="9"/>
      <c r="T79" s="9"/>
      <c r="U79" s="9"/>
    </row>
    <row r="80" spans="1:21" ht="28.5" customHeight="1" x14ac:dyDescent="0.35">
      <c r="A80" s="13"/>
      <c r="B80" s="2"/>
      <c r="C80" s="3"/>
      <c r="D80" s="4"/>
      <c r="E80" s="5"/>
      <c r="F80" s="4"/>
      <c r="G80" s="4"/>
      <c r="H80" s="4"/>
      <c r="I80" s="5"/>
      <c r="J80" s="5"/>
      <c r="K80" s="6"/>
      <c r="L80" s="7"/>
      <c r="M80" s="5"/>
      <c r="N80" s="8"/>
      <c r="O80" s="8"/>
      <c r="P80" s="8"/>
      <c r="Q80" s="8"/>
      <c r="R80" s="9"/>
      <c r="S80" s="9"/>
      <c r="T80" s="9"/>
      <c r="U80" s="9"/>
    </row>
    <row r="81" spans="1:21" ht="28.5" customHeight="1" x14ac:dyDescent="0.35">
      <c r="A81" s="13"/>
      <c r="B81" s="2"/>
      <c r="C81" s="3"/>
      <c r="D81" s="4"/>
      <c r="E81" s="5"/>
      <c r="F81" s="4"/>
      <c r="G81" s="4"/>
      <c r="H81" s="4"/>
      <c r="I81" s="5"/>
      <c r="J81" s="5"/>
      <c r="K81" s="6"/>
      <c r="L81" s="7"/>
      <c r="M81" s="5"/>
      <c r="N81" s="8"/>
      <c r="O81" s="8"/>
      <c r="P81" s="8"/>
      <c r="Q81" s="8"/>
      <c r="R81" s="9"/>
      <c r="S81" s="9"/>
      <c r="T81" s="9"/>
      <c r="U81" s="9"/>
    </row>
    <row r="82" spans="1:21" ht="28.5" customHeight="1" x14ac:dyDescent="0.35">
      <c r="A82" s="13"/>
      <c r="B82" s="2"/>
      <c r="C82" s="3"/>
      <c r="D82" s="4"/>
      <c r="E82" s="5"/>
      <c r="F82" s="4"/>
      <c r="G82" s="4"/>
      <c r="H82" s="4"/>
      <c r="I82" s="5"/>
      <c r="J82" s="5"/>
      <c r="K82" s="6"/>
      <c r="L82" s="7"/>
      <c r="M82" s="5"/>
      <c r="N82" s="8"/>
      <c r="O82" s="8"/>
      <c r="P82" s="8"/>
      <c r="Q82" s="8"/>
      <c r="R82" s="9"/>
      <c r="S82" s="9"/>
      <c r="T82" s="9"/>
      <c r="U82" s="9"/>
    </row>
    <row r="83" spans="1:21" ht="28.5" customHeight="1" x14ac:dyDescent="0.35">
      <c r="A83" s="13"/>
      <c r="B83" s="2"/>
      <c r="C83" s="3"/>
      <c r="D83" s="4"/>
      <c r="E83" s="5"/>
      <c r="F83" s="4"/>
      <c r="G83" s="4"/>
      <c r="H83" s="4"/>
      <c r="I83" s="5"/>
      <c r="J83" s="5"/>
      <c r="K83" s="6"/>
      <c r="L83" s="7"/>
      <c r="M83" s="5"/>
      <c r="N83" s="8"/>
      <c r="O83" s="8"/>
      <c r="P83" s="8"/>
      <c r="Q83" s="8"/>
      <c r="R83" s="9"/>
      <c r="S83" s="9"/>
      <c r="T83" s="9"/>
      <c r="U83" s="9"/>
    </row>
    <row r="84" spans="1:21" ht="28.5" customHeight="1" x14ac:dyDescent="0.35">
      <c r="A84" s="13"/>
      <c r="B84" s="2"/>
      <c r="C84" s="3"/>
      <c r="D84" s="4"/>
      <c r="E84" s="5"/>
      <c r="F84" s="4"/>
      <c r="G84" s="4"/>
      <c r="H84" s="4"/>
      <c r="I84" s="5"/>
      <c r="J84" s="5"/>
      <c r="K84" s="6"/>
      <c r="L84" s="7"/>
      <c r="M84" s="5"/>
      <c r="N84" s="8"/>
      <c r="O84" s="8"/>
      <c r="P84" s="8"/>
      <c r="Q84" s="8"/>
      <c r="R84" s="9"/>
      <c r="S84" s="9"/>
      <c r="T84" s="9"/>
      <c r="U84" s="9"/>
    </row>
    <row r="85" spans="1:21" ht="28.5" customHeight="1" x14ac:dyDescent="0.35">
      <c r="A85" s="13"/>
      <c r="B85" s="2"/>
      <c r="C85" s="3"/>
      <c r="D85" s="4"/>
      <c r="E85" s="5"/>
      <c r="F85" s="4"/>
      <c r="G85" s="4"/>
      <c r="H85" s="4"/>
      <c r="I85" s="5"/>
      <c r="J85" s="5"/>
      <c r="K85" s="6"/>
      <c r="L85" s="7"/>
      <c r="M85" s="5"/>
      <c r="N85" s="8"/>
      <c r="O85" s="8"/>
      <c r="P85" s="8"/>
      <c r="Q85" s="8"/>
      <c r="R85" s="9"/>
      <c r="S85" s="9"/>
      <c r="T85" s="9"/>
      <c r="U85" s="9"/>
    </row>
    <row r="86" spans="1:21" ht="28.5" customHeight="1" x14ac:dyDescent="0.35">
      <c r="A86" s="13"/>
      <c r="B86" s="2"/>
      <c r="C86" s="3"/>
      <c r="D86" s="4"/>
      <c r="E86" s="5"/>
      <c r="F86" s="4"/>
      <c r="G86" s="4"/>
      <c r="H86" s="4"/>
      <c r="I86" s="5"/>
      <c r="J86" s="5"/>
      <c r="K86" s="6"/>
      <c r="L86" s="7"/>
      <c r="M86" s="5"/>
      <c r="N86" s="8"/>
      <c r="O86" s="8"/>
      <c r="P86" s="8"/>
      <c r="Q86" s="8"/>
      <c r="R86" s="9"/>
      <c r="S86" s="9"/>
      <c r="T86" s="9"/>
      <c r="U86" s="9"/>
    </row>
    <row r="87" spans="1:21" ht="28.5" customHeight="1" x14ac:dyDescent="0.35">
      <c r="A87" s="13"/>
      <c r="B87" s="2"/>
      <c r="C87" s="3"/>
      <c r="D87" s="4"/>
      <c r="E87" s="5"/>
      <c r="F87" s="4"/>
      <c r="G87" s="4"/>
      <c r="H87" s="4"/>
      <c r="I87" s="5"/>
      <c r="J87" s="5"/>
      <c r="K87" s="6"/>
      <c r="L87" s="7"/>
      <c r="M87" s="5"/>
      <c r="N87" s="8"/>
      <c r="O87" s="8"/>
      <c r="P87" s="8"/>
      <c r="Q87" s="8"/>
      <c r="R87" s="9"/>
      <c r="S87" s="9"/>
      <c r="T87" s="9"/>
      <c r="U87" s="9"/>
    </row>
    <row r="88" spans="1:21" ht="28.5" customHeight="1" x14ac:dyDescent="0.35">
      <c r="A88" s="13"/>
      <c r="B88" s="2"/>
      <c r="C88" s="3"/>
      <c r="D88" s="4"/>
      <c r="E88" s="5"/>
      <c r="F88" s="4"/>
      <c r="G88" s="4"/>
      <c r="H88" s="4"/>
      <c r="I88" s="5"/>
      <c r="J88" s="5"/>
      <c r="K88" s="6"/>
      <c r="L88" s="7"/>
      <c r="M88" s="5"/>
      <c r="N88" s="8"/>
      <c r="O88" s="8"/>
      <c r="P88" s="8"/>
      <c r="Q88" s="8"/>
      <c r="R88" s="9"/>
      <c r="S88" s="9"/>
      <c r="T88" s="9"/>
      <c r="U88" s="9"/>
    </row>
    <row r="89" spans="1:21" ht="28.5" customHeight="1" x14ac:dyDescent="0.35">
      <c r="A89" s="13"/>
      <c r="B89" s="2"/>
      <c r="C89" s="3"/>
      <c r="D89" s="4"/>
      <c r="E89" s="5"/>
      <c r="F89" s="4"/>
      <c r="G89" s="4"/>
      <c r="H89" s="4"/>
      <c r="I89" s="5"/>
      <c r="J89" s="5"/>
      <c r="K89" s="6"/>
      <c r="L89" s="7"/>
      <c r="M89" s="5"/>
      <c r="N89" s="8"/>
      <c r="O89" s="8"/>
      <c r="P89" s="8"/>
      <c r="Q89" s="8"/>
      <c r="R89" s="9"/>
      <c r="S89" s="9"/>
      <c r="T89" s="9"/>
      <c r="U89" s="9"/>
    </row>
    <row r="90" spans="1:21" ht="28.5" customHeight="1" x14ac:dyDescent="0.35">
      <c r="A90" s="13"/>
      <c r="B90" s="2"/>
      <c r="C90" s="3"/>
      <c r="D90" s="4"/>
      <c r="E90" s="5"/>
      <c r="F90" s="4"/>
      <c r="G90" s="4"/>
      <c r="H90" s="4"/>
      <c r="I90" s="5"/>
      <c r="J90" s="5"/>
      <c r="K90" s="6"/>
      <c r="L90" s="7"/>
      <c r="M90" s="5"/>
      <c r="N90" s="8"/>
      <c r="O90" s="8"/>
      <c r="P90" s="8"/>
      <c r="Q90" s="8"/>
      <c r="R90" s="9"/>
      <c r="S90" s="9"/>
      <c r="T90" s="9"/>
      <c r="U90" s="9"/>
    </row>
    <row r="91" spans="1:21" ht="28.5" customHeight="1" x14ac:dyDescent="0.35">
      <c r="A91" s="13"/>
      <c r="B91" s="2"/>
      <c r="C91" s="3"/>
      <c r="D91" s="4"/>
      <c r="E91" s="5"/>
      <c r="F91" s="4"/>
      <c r="G91" s="4"/>
      <c r="H91" s="4"/>
      <c r="I91" s="5"/>
      <c r="J91" s="5"/>
      <c r="K91" s="6"/>
      <c r="L91" s="7"/>
      <c r="M91" s="5"/>
      <c r="N91" s="8"/>
      <c r="O91" s="8"/>
      <c r="P91" s="8"/>
      <c r="Q91" s="8"/>
      <c r="R91" s="9"/>
      <c r="S91" s="9"/>
      <c r="T91" s="9"/>
      <c r="U91" s="9"/>
    </row>
    <row r="92" spans="1:21" ht="28.5" customHeight="1" x14ac:dyDescent="0.35">
      <c r="A92" s="13"/>
      <c r="B92" s="2"/>
      <c r="C92" s="3"/>
      <c r="D92" s="4"/>
      <c r="E92" s="5"/>
      <c r="F92" s="4"/>
      <c r="G92" s="4"/>
      <c r="H92" s="4"/>
      <c r="I92" s="5"/>
      <c r="J92" s="5"/>
      <c r="K92" s="6"/>
      <c r="L92" s="7"/>
      <c r="M92" s="5"/>
      <c r="N92" s="8"/>
      <c r="O92" s="8"/>
      <c r="P92" s="8"/>
      <c r="Q92" s="8"/>
      <c r="R92" s="9"/>
      <c r="S92" s="9"/>
      <c r="T92" s="9"/>
      <c r="U92" s="9"/>
    </row>
    <row r="93" spans="1:21" ht="28.5" customHeight="1" x14ac:dyDescent="0.35">
      <c r="A93" s="13"/>
      <c r="B93" s="2"/>
      <c r="C93" s="3"/>
      <c r="D93" s="4"/>
      <c r="E93" s="5"/>
      <c r="F93" s="4"/>
      <c r="G93" s="4"/>
      <c r="H93" s="4"/>
      <c r="I93" s="5"/>
      <c r="J93" s="5"/>
      <c r="K93" s="6"/>
      <c r="L93" s="7"/>
      <c r="M93" s="5"/>
      <c r="N93" s="8"/>
      <c r="O93" s="8"/>
      <c r="P93" s="8"/>
      <c r="Q93" s="8"/>
      <c r="R93" s="9"/>
      <c r="S93" s="9"/>
      <c r="T93" s="9"/>
      <c r="U93" s="9"/>
    </row>
    <row r="94" spans="1:21" ht="28.5" customHeight="1" x14ac:dyDescent="0.35">
      <c r="A94" s="13"/>
      <c r="B94" s="2"/>
      <c r="C94" s="3"/>
      <c r="D94" s="4"/>
      <c r="E94" s="5"/>
      <c r="F94" s="4"/>
      <c r="G94" s="4"/>
      <c r="H94" s="4"/>
      <c r="I94" s="5"/>
      <c r="J94" s="5"/>
      <c r="K94" s="6"/>
      <c r="L94" s="7"/>
      <c r="M94" s="5"/>
      <c r="N94" s="8"/>
      <c r="O94" s="8"/>
      <c r="P94" s="8"/>
      <c r="Q94" s="8"/>
      <c r="R94" s="9"/>
      <c r="S94" s="9"/>
      <c r="T94" s="9"/>
      <c r="U94" s="9"/>
    </row>
    <row r="95" spans="1:21" ht="28.5" customHeight="1" x14ac:dyDescent="0.35">
      <c r="A95" s="13"/>
      <c r="B95" s="2"/>
      <c r="C95" s="3"/>
      <c r="D95" s="4"/>
      <c r="E95" s="5"/>
      <c r="F95" s="4"/>
      <c r="G95" s="4"/>
      <c r="H95" s="4"/>
      <c r="I95" s="5"/>
      <c r="J95" s="5"/>
      <c r="K95" s="6"/>
      <c r="L95" s="7"/>
      <c r="M95" s="5"/>
      <c r="N95" s="8"/>
      <c r="O95" s="8"/>
      <c r="P95" s="8"/>
      <c r="Q95" s="8"/>
      <c r="R95" s="9"/>
      <c r="S95" s="9"/>
      <c r="T95" s="9"/>
      <c r="U95" s="9"/>
    </row>
    <row r="96" spans="1:21" ht="28.5" customHeight="1" x14ac:dyDescent="0.35">
      <c r="A96" s="13"/>
      <c r="B96" s="2"/>
      <c r="C96" s="3"/>
      <c r="D96" s="4"/>
      <c r="E96" s="5"/>
      <c r="F96" s="4"/>
      <c r="G96" s="4"/>
      <c r="H96" s="4"/>
      <c r="I96" s="5"/>
      <c r="J96" s="5"/>
      <c r="K96" s="6"/>
      <c r="L96" s="7"/>
      <c r="M96" s="5"/>
      <c r="N96" s="8"/>
      <c r="O96" s="8"/>
      <c r="P96" s="8"/>
      <c r="Q96" s="8"/>
      <c r="R96" s="9"/>
      <c r="S96" s="9"/>
      <c r="T96" s="9"/>
      <c r="U96" s="9"/>
    </row>
    <row r="97" spans="1:21" ht="28.5" customHeight="1" x14ac:dyDescent="0.35">
      <c r="A97" s="13"/>
      <c r="B97" s="2"/>
      <c r="C97" s="3"/>
      <c r="D97" s="4"/>
      <c r="E97" s="5"/>
      <c r="F97" s="4"/>
      <c r="G97" s="4"/>
      <c r="H97" s="4"/>
      <c r="I97" s="5"/>
      <c r="J97" s="5"/>
      <c r="K97" s="6"/>
      <c r="L97" s="7"/>
      <c r="M97" s="5"/>
      <c r="N97" s="8"/>
      <c r="O97" s="8"/>
      <c r="P97" s="8"/>
      <c r="Q97" s="8"/>
      <c r="R97" s="9"/>
      <c r="S97" s="9"/>
      <c r="T97" s="9"/>
      <c r="U97" s="9"/>
    </row>
    <row r="98" spans="1:21" ht="28.5" customHeight="1" x14ac:dyDescent="0.35">
      <c r="A98" s="13"/>
      <c r="B98" s="2"/>
      <c r="C98" s="3"/>
      <c r="D98" s="4"/>
      <c r="E98" s="5"/>
      <c r="F98" s="4"/>
      <c r="G98" s="4"/>
      <c r="H98" s="4"/>
      <c r="I98" s="5"/>
      <c r="J98" s="5"/>
      <c r="K98" s="6"/>
      <c r="L98" s="7"/>
      <c r="M98" s="5"/>
      <c r="N98" s="8"/>
      <c r="O98" s="8"/>
      <c r="P98" s="8"/>
      <c r="Q98" s="8"/>
      <c r="R98" s="9"/>
      <c r="S98" s="9"/>
      <c r="T98" s="9"/>
      <c r="U98" s="9"/>
    </row>
    <row r="99" spans="1:21" ht="28.5" customHeight="1" x14ac:dyDescent="0.35">
      <c r="A99" s="13"/>
      <c r="B99" s="2"/>
      <c r="C99" s="3"/>
      <c r="D99" s="4"/>
      <c r="E99" s="5"/>
      <c r="F99" s="4"/>
      <c r="G99" s="4"/>
      <c r="H99" s="4"/>
      <c r="I99" s="5"/>
      <c r="J99" s="5"/>
      <c r="K99" s="6"/>
      <c r="L99" s="7"/>
      <c r="M99" s="5"/>
      <c r="N99" s="8"/>
      <c r="O99" s="8"/>
      <c r="P99" s="8"/>
      <c r="Q99" s="8"/>
      <c r="R99" s="9"/>
      <c r="S99" s="9"/>
      <c r="T99" s="9"/>
      <c r="U99" s="9"/>
    </row>
    <row r="100" spans="1:21" ht="28.5" customHeight="1" x14ac:dyDescent="0.35">
      <c r="A100" s="13"/>
      <c r="B100" s="2"/>
      <c r="C100" s="3"/>
      <c r="D100" s="4"/>
      <c r="E100" s="5"/>
      <c r="F100" s="4"/>
      <c r="G100" s="4"/>
      <c r="H100" s="4"/>
      <c r="I100" s="5"/>
      <c r="J100" s="5"/>
      <c r="K100" s="6"/>
      <c r="L100" s="7"/>
      <c r="M100" s="5"/>
      <c r="N100" s="8"/>
      <c r="O100" s="8"/>
      <c r="P100" s="8"/>
      <c r="Q100" s="8"/>
      <c r="R100" s="9"/>
      <c r="S100" s="9"/>
      <c r="T100" s="9"/>
      <c r="U100" s="9"/>
    </row>
    <row r="101" spans="1:21" ht="28.5" customHeight="1" x14ac:dyDescent="0.35">
      <c r="A101" s="13"/>
      <c r="B101" s="2"/>
      <c r="C101" s="3"/>
      <c r="D101" s="4"/>
      <c r="E101" s="5"/>
      <c r="F101" s="4"/>
      <c r="G101" s="4"/>
      <c r="H101" s="4"/>
      <c r="I101" s="5"/>
      <c r="J101" s="5"/>
      <c r="K101" s="6"/>
      <c r="L101" s="7"/>
      <c r="M101" s="5"/>
      <c r="N101" s="8"/>
      <c r="O101" s="8"/>
      <c r="P101" s="8"/>
      <c r="Q101" s="8"/>
      <c r="R101" s="9"/>
      <c r="S101" s="9"/>
      <c r="T101" s="9"/>
      <c r="U101" s="9"/>
    </row>
    <row r="102" spans="1:21" ht="28.5" customHeight="1" x14ac:dyDescent="0.35">
      <c r="A102" s="13"/>
      <c r="B102" s="2"/>
      <c r="C102" s="3"/>
      <c r="D102" s="4"/>
      <c r="E102" s="5"/>
      <c r="F102" s="4"/>
      <c r="G102" s="4"/>
      <c r="H102" s="4"/>
      <c r="I102" s="5"/>
      <c r="J102" s="5"/>
      <c r="K102" s="6"/>
      <c r="L102" s="7"/>
      <c r="M102" s="5"/>
      <c r="N102" s="8"/>
      <c r="O102" s="8"/>
      <c r="P102" s="8"/>
      <c r="Q102" s="8"/>
      <c r="R102" s="9"/>
      <c r="S102" s="9"/>
      <c r="T102" s="9"/>
      <c r="U102" s="9"/>
    </row>
    <row r="103" spans="1:21" ht="28.5" customHeight="1" x14ac:dyDescent="0.35">
      <c r="A103" s="13"/>
      <c r="B103" s="2"/>
      <c r="C103" s="3"/>
      <c r="D103" s="4"/>
      <c r="E103" s="5"/>
      <c r="F103" s="4"/>
      <c r="G103" s="4"/>
      <c r="H103" s="4"/>
      <c r="I103" s="5"/>
      <c r="J103" s="5"/>
      <c r="K103" s="6"/>
      <c r="L103" s="7"/>
      <c r="M103" s="5"/>
      <c r="N103" s="8"/>
      <c r="O103" s="8"/>
      <c r="P103" s="8"/>
      <c r="Q103" s="8"/>
      <c r="R103" s="9"/>
      <c r="S103" s="9"/>
      <c r="T103" s="9"/>
      <c r="U103" s="9"/>
    </row>
    <row r="104" spans="1:21" ht="28.5" customHeight="1" x14ac:dyDescent="0.35">
      <c r="A104" s="13"/>
      <c r="B104" s="2"/>
      <c r="C104" s="3"/>
      <c r="D104" s="4"/>
      <c r="E104" s="5"/>
      <c r="F104" s="4"/>
      <c r="G104" s="4"/>
      <c r="H104" s="4"/>
      <c r="I104" s="5"/>
      <c r="J104" s="5"/>
      <c r="K104" s="6"/>
      <c r="L104" s="7"/>
      <c r="M104" s="5"/>
      <c r="N104" s="8"/>
      <c r="O104" s="8"/>
      <c r="P104" s="8"/>
      <c r="Q104" s="8"/>
      <c r="R104" s="9"/>
      <c r="S104" s="9"/>
      <c r="T104" s="9"/>
      <c r="U104" s="9"/>
    </row>
    <row r="105" spans="1:21" ht="28.5" customHeight="1" x14ac:dyDescent="0.35">
      <c r="A105" s="13"/>
      <c r="B105" s="2"/>
      <c r="C105" s="3"/>
      <c r="D105" s="4"/>
      <c r="E105" s="5"/>
      <c r="F105" s="4"/>
      <c r="G105" s="4"/>
      <c r="H105" s="4"/>
      <c r="I105" s="5"/>
      <c r="J105" s="5"/>
      <c r="K105" s="6"/>
      <c r="L105" s="7"/>
      <c r="M105" s="5"/>
      <c r="N105" s="8"/>
      <c r="O105" s="8"/>
      <c r="P105" s="8"/>
      <c r="Q105" s="8"/>
      <c r="R105" s="9"/>
      <c r="S105" s="9"/>
      <c r="T105" s="9"/>
      <c r="U105" s="9"/>
    </row>
    <row r="106" spans="1:21" ht="28.5" customHeight="1" x14ac:dyDescent="0.35">
      <c r="A106" s="13"/>
      <c r="B106" s="2"/>
      <c r="C106" s="3"/>
      <c r="D106" s="4"/>
      <c r="E106" s="5"/>
      <c r="F106" s="4"/>
      <c r="G106" s="4"/>
      <c r="H106" s="4"/>
      <c r="I106" s="5"/>
      <c r="J106" s="5"/>
      <c r="K106" s="6"/>
      <c r="L106" s="7"/>
      <c r="M106" s="5"/>
      <c r="N106" s="8"/>
      <c r="O106" s="8"/>
      <c r="P106" s="8"/>
      <c r="Q106" s="8"/>
      <c r="R106" s="9"/>
      <c r="S106" s="9"/>
      <c r="T106" s="9"/>
      <c r="U106" s="9"/>
    </row>
    <row r="107" spans="1:21" ht="28.5" customHeight="1" x14ac:dyDescent="0.35">
      <c r="A107" s="13"/>
      <c r="B107" s="2"/>
      <c r="C107" s="3"/>
      <c r="D107" s="4"/>
      <c r="E107" s="5"/>
      <c r="F107" s="4"/>
      <c r="G107" s="4"/>
      <c r="H107" s="4"/>
      <c r="I107" s="5"/>
      <c r="J107" s="5"/>
      <c r="K107" s="6"/>
      <c r="L107" s="7"/>
      <c r="M107" s="5"/>
      <c r="N107" s="8"/>
      <c r="O107" s="8"/>
      <c r="P107" s="8"/>
      <c r="Q107" s="8"/>
      <c r="R107" s="9"/>
      <c r="S107" s="9"/>
      <c r="T107" s="9"/>
      <c r="U107" s="9"/>
    </row>
    <row r="108" spans="1:21" ht="28.5" customHeight="1" x14ac:dyDescent="0.35">
      <c r="A108" s="13"/>
      <c r="B108" s="2"/>
      <c r="C108" s="3"/>
      <c r="D108" s="4"/>
      <c r="E108" s="5"/>
      <c r="F108" s="4"/>
      <c r="G108" s="4"/>
      <c r="H108" s="4"/>
      <c r="I108" s="5"/>
      <c r="J108" s="5"/>
      <c r="K108" s="6"/>
      <c r="L108" s="7"/>
      <c r="M108" s="5"/>
      <c r="N108" s="8"/>
      <c r="O108" s="8"/>
      <c r="P108" s="8"/>
      <c r="Q108" s="8"/>
      <c r="R108" s="9"/>
      <c r="S108" s="9"/>
      <c r="T108" s="9"/>
      <c r="U108" s="9"/>
    </row>
    <row r="109" spans="1:21" ht="28.5" customHeight="1" x14ac:dyDescent="0.35">
      <c r="A109" s="13"/>
      <c r="B109" s="2"/>
      <c r="C109" s="3"/>
      <c r="D109" s="4"/>
      <c r="E109" s="5"/>
      <c r="F109" s="4"/>
      <c r="G109" s="4"/>
      <c r="H109" s="4"/>
      <c r="I109" s="5"/>
      <c r="J109" s="5"/>
      <c r="K109" s="6"/>
      <c r="L109" s="7"/>
      <c r="M109" s="5"/>
      <c r="N109" s="8"/>
      <c r="O109" s="8"/>
      <c r="P109" s="8"/>
      <c r="Q109" s="8"/>
      <c r="R109" s="9"/>
      <c r="S109" s="9"/>
      <c r="T109" s="9"/>
      <c r="U109" s="9"/>
    </row>
    <row r="110" spans="1:21" ht="28.5" customHeight="1" x14ac:dyDescent="0.35">
      <c r="A110" s="13"/>
      <c r="B110" s="2"/>
      <c r="C110" s="3"/>
      <c r="D110" s="4"/>
      <c r="E110" s="5"/>
      <c r="F110" s="4"/>
      <c r="G110" s="4"/>
      <c r="H110" s="4"/>
      <c r="I110" s="5"/>
      <c r="J110" s="5"/>
      <c r="K110" s="6"/>
      <c r="L110" s="7"/>
      <c r="M110" s="5"/>
      <c r="N110" s="8"/>
      <c r="O110" s="8"/>
      <c r="P110" s="8"/>
      <c r="Q110" s="8"/>
      <c r="R110" s="9"/>
      <c r="S110" s="9"/>
      <c r="T110" s="9"/>
      <c r="U110" s="9"/>
    </row>
    <row r="111" spans="1:21" ht="28.5" customHeight="1" x14ac:dyDescent="0.35">
      <c r="A111" s="13"/>
      <c r="B111" s="2"/>
      <c r="C111" s="3"/>
      <c r="D111" s="4"/>
      <c r="E111" s="5"/>
      <c r="F111" s="4"/>
      <c r="G111" s="4"/>
      <c r="H111" s="4"/>
      <c r="I111" s="5"/>
      <c r="J111" s="5"/>
      <c r="K111" s="6"/>
      <c r="L111" s="7"/>
      <c r="M111" s="5"/>
      <c r="N111" s="8"/>
      <c r="O111" s="8"/>
      <c r="P111" s="8"/>
      <c r="Q111" s="8"/>
      <c r="R111" s="9"/>
      <c r="S111" s="9"/>
      <c r="T111" s="9"/>
      <c r="U111" s="9"/>
    </row>
    <row r="112" spans="1:21" ht="28.5" customHeight="1" x14ac:dyDescent="0.35">
      <c r="A112" s="13"/>
      <c r="B112" s="2"/>
      <c r="C112" s="3"/>
      <c r="D112" s="4"/>
      <c r="E112" s="5"/>
      <c r="F112" s="4"/>
      <c r="G112" s="4"/>
      <c r="H112" s="4"/>
      <c r="I112" s="5"/>
      <c r="J112" s="5"/>
      <c r="K112" s="6"/>
      <c r="L112" s="7"/>
      <c r="M112" s="5"/>
      <c r="N112" s="8"/>
      <c r="O112" s="8"/>
      <c r="P112" s="8"/>
      <c r="Q112" s="8"/>
      <c r="R112" s="9"/>
      <c r="S112" s="9"/>
      <c r="T112" s="9"/>
      <c r="U112" s="9"/>
    </row>
    <row r="113" spans="1:21" ht="28.5" customHeight="1" x14ac:dyDescent="0.35">
      <c r="A113" s="13"/>
      <c r="B113" s="2"/>
      <c r="C113" s="3"/>
      <c r="D113" s="4"/>
      <c r="E113" s="5"/>
      <c r="F113" s="4"/>
      <c r="G113" s="4"/>
      <c r="H113" s="4"/>
      <c r="I113" s="5"/>
      <c r="J113" s="5"/>
      <c r="K113" s="6"/>
      <c r="L113" s="7"/>
      <c r="M113" s="5"/>
      <c r="N113" s="8"/>
      <c r="O113" s="8"/>
      <c r="P113" s="8"/>
      <c r="Q113" s="8"/>
      <c r="R113" s="9"/>
      <c r="S113" s="9"/>
      <c r="T113" s="9"/>
      <c r="U113" s="9"/>
    </row>
    <row r="114" spans="1:21" ht="28.5" customHeight="1" x14ac:dyDescent="0.35">
      <c r="A114" s="13"/>
      <c r="B114" s="2"/>
      <c r="C114" s="3"/>
      <c r="D114" s="4"/>
      <c r="E114" s="5"/>
      <c r="F114" s="4"/>
      <c r="G114" s="4"/>
      <c r="H114" s="4"/>
      <c r="I114" s="5"/>
      <c r="J114" s="5"/>
      <c r="K114" s="6"/>
      <c r="L114" s="7"/>
      <c r="M114" s="5"/>
      <c r="N114" s="8"/>
      <c r="O114" s="8"/>
      <c r="P114" s="8"/>
      <c r="Q114" s="8"/>
      <c r="R114" s="9"/>
      <c r="S114" s="9"/>
      <c r="T114" s="9"/>
      <c r="U114" s="9"/>
    </row>
    <row r="115" spans="1:21" ht="28.5" customHeight="1" x14ac:dyDescent="0.35">
      <c r="A115" s="13"/>
      <c r="B115" s="2"/>
      <c r="C115" s="3"/>
      <c r="D115" s="4"/>
      <c r="E115" s="5"/>
      <c r="F115" s="4"/>
      <c r="G115" s="4"/>
      <c r="H115" s="4"/>
      <c r="I115" s="5"/>
      <c r="J115" s="5"/>
      <c r="K115" s="6"/>
      <c r="L115" s="7"/>
      <c r="M115" s="5"/>
      <c r="N115" s="8"/>
      <c r="O115" s="8"/>
      <c r="P115" s="8"/>
      <c r="Q115" s="8"/>
      <c r="R115" s="9"/>
      <c r="S115" s="9"/>
      <c r="T115" s="9"/>
      <c r="U115" s="9"/>
    </row>
    <row r="116" spans="1:21" ht="28.5" customHeight="1" x14ac:dyDescent="0.35">
      <c r="A116" s="13"/>
      <c r="B116" s="2"/>
      <c r="C116" s="3"/>
      <c r="D116" s="4"/>
      <c r="E116" s="5"/>
      <c r="F116" s="4"/>
      <c r="G116" s="4"/>
      <c r="H116" s="4"/>
      <c r="I116" s="5"/>
      <c r="J116" s="5"/>
      <c r="K116" s="6"/>
      <c r="L116" s="7"/>
      <c r="M116" s="5"/>
      <c r="N116" s="8"/>
      <c r="O116" s="8"/>
      <c r="P116" s="8"/>
      <c r="Q116" s="8"/>
      <c r="R116" s="9"/>
      <c r="S116" s="9"/>
      <c r="T116" s="9"/>
      <c r="U116" s="9"/>
    </row>
    <row r="117" spans="1:21" ht="28.5" customHeight="1" x14ac:dyDescent="0.35">
      <c r="A117" s="13"/>
      <c r="B117" s="2"/>
      <c r="C117" s="3"/>
      <c r="D117" s="4"/>
      <c r="E117" s="5"/>
      <c r="F117" s="4"/>
      <c r="G117" s="4"/>
      <c r="H117" s="4"/>
      <c r="I117" s="5"/>
      <c r="J117" s="5"/>
      <c r="K117" s="6"/>
      <c r="L117" s="7"/>
      <c r="M117" s="5"/>
      <c r="N117" s="8"/>
      <c r="O117" s="8"/>
      <c r="P117" s="8"/>
      <c r="Q117" s="8"/>
      <c r="R117" s="9"/>
      <c r="S117" s="9"/>
      <c r="T117" s="9"/>
      <c r="U117" s="9"/>
    </row>
    <row r="118" spans="1:21" ht="28.5" customHeight="1" x14ac:dyDescent="0.35">
      <c r="A118" s="13"/>
      <c r="B118" s="2"/>
      <c r="C118" s="3"/>
      <c r="D118" s="4"/>
      <c r="E118" s="5"/>
      <c r="F118" s="4"/>
      <c r="G118" s="4"/>
      <c r="H118" s="4"/>
      <c r="I118" s="5"/>
      <c r="J118" s="5"/>
      <c r="K118" s="6"/>
      <c r="L118" s="7"/>
      <c r="M118" s="5"/>
      <c r="N118" s="8"/>
      <c r="O118" s="8"/>
      <c r="P118" s="8"/>
      <c r="Q118" s="8"/>
      <c r="R118" s="9"/>
      <c r="S118" s="9"/>
      <c r="T118" s="9"/>
      <c r="U118" s="9"/>
    </row>
    <row r="119" spans="1:21" ht="28.5" customHeight="1" x14ac:dyDescent="0.35">
      <c r="A119" s="13"/>
      <c r="B119" s="2"/>
      <c r="C119" s="3"/>
      <c r="D119" s="4"/>
      <c r="E119" s="5"/>
      <c r="F119" s="4"/>
      <c r="G119" s="4"/>
      <c r="H119" s="4"/>
      <c r="I119" s="5"/>
      <c r="J119" s="5"/>
      <c r="K119" s="6"/>
      <c r="L119" s="7"/>
      <c r="M119" s="5"/>
      <c r="N119" s="8"/>
      <c r="O119" s="8"/>
      <c r="P119" s="8"/>
      <c r="Q119" s="8"/>
      <c r="R119" s="9"/>
      <c r="S119" s="9"/>
      <c r="T119" s="9"/>
      <c r="U119" s="9"/>
    </row>
    <row r="120" spans="1:21" ht="28.5" customHeight="1" x14ac:dyDescent="0.35">
      <c r="A120" s="13"/>
      <c r="B120" s="2"/>
      <c r="C120" s="3"/>
      <c r="D120" s="4"/>
      <c r="E120" s="5"/>
      <c r="F120" s="4"/>
      <c r="G120" s="4"/>
      <c r="H120" s="4"/>
      <c r="I120" s="5"/>
      <c r="J120" s="5"/>
      <c r="K120" s="6"/>
      <c r="L120" s="7"/>
      <c r="M120" s="5"/>
      <c r="N120" s="8"/>
      <c r="O120" s="8"/>
      <c r="P120" s="8"/>
      <c r="Q120" s="8"/>
      <c r="R120" s="9"/>
      <c r="S120" s="9"/>
      <c r="T120" s="9"/>
      <c r="U120" s="9"/>
    </row>
    <row r="121" spans="1:21" ht="28.5" customHeight="1" x14ac:dyDescent="0.35">
      <c r="A121" s="13"/>
      <c r="B121" s="2"/>
      <c r="C121" s="3"/>
      <c r="D121" s="4"/>
      <c r="E121" s="5"/>
      <c r="F121" s="4"/>
      <c r="G121" s="4"/>
      <c r="H121" s="4"/>
      <c r="I121" s="5"/>
      <c r="J121" s="5"/>
      <c r="K121" s="6"/>
      <c r="L121" s="7"/>
      <c r="M121" s="5"/>
      <c r="N121" s="8"/>
      <c r="O121" s="8"/>
      <c r="P121" s="8"/>
      <c r="Q121" s="8"/>
      <c r="R121" s="9"/>
      <c r="S121" s="9"/>
      <c r="T121" s="9"/>
      <c r="U121" s="9"/>
    </row>
    <row r="122" spans="1:21" ht="28.5" customHeight="1" x14ac:dyDescent="0.35">
      <c r="A122" s="13"/>
      <c r="B122" s="2"/>
      <c r="C122" s="3"/>
      <c r="D122" s="4"/>
      <c r="E122" s="5"/>
      <c r="F122" s="4"/>
      <c r="G122" s="4"/>
      <c r="H122" s="4"/>
      <c r="I122" s="5"/>
      <c r="J122" s="5"/>
      <c r="K122" s="6"/>
      <c r="L122" s="7"/>
      <c r="M122" s="5"/>
      <c r="N122" s="8"/>
      <c r="O122" s="8"/>
      <c r="P122" s="8"/>
      <c r="Q122" s="8"/>
      <c r="R122" s="9"/>
      <c r="S122" s="9"/>
      <c r="T122" s="9"/>
      <c r="U122" s="9"/>
    </row>
    <row r="123" spans="1:21" ht="28.5" customHeight="1" x14ac:dyDescent="0.35">
      <c r="A123" s="13"/>
      <c r="B123" s="2"/>
      <c r="C123" s="3"/>
      <c r="D123" s="4"/>
      <c r="E123" s="5"/>
      <c r="F123" s="4"/>
      <c r="G123" s="4"/>
      <c r="H123" s="4"/>
      <c r="I123" s="5"/>
      <c r="J123" s="5"/>
      <c r="K123" s="6"/>
      <c r="L123" s="7"/>
      <c r="M123" s="5"/>
      <c r="N123" s="8"/>
      <c r="O123" s="8"/>
      <c r="P123" s="8"/>
      <c r="Q123" s="8"/>
      <c r="R123" s="9"/>
      <c r="S123" s="9"/>
      <c r="T123" s="9"/>
      <c r="U123" s="9"/>
    </row>
    <row r="124" spans="1:21" ht="28.5" customHeight="1" x14ac:dyDescent="0.35">
      <c r="A124" s="13"/>
      <c r="B124" s="2"/>
      <c r="C124" s="3"/>
      <c r="D124" s="4"/>
      <c r="E124" s="5"/>
      <c r="F124" s="4"/>
      <c r="G124" s="4"/>
      <c r="H124" s="4"/>
      <c r="I124" s="5"/>
      <c r="J124" s="5"/>
      <c r="K124" s="6"/>
      <c r="L124" s="7"/>
      <c r="M124" s="5"/>
      <c r="N124" s="8"/>
      <c r="O124" s="8"/>
      <c r="P124" s="8"/>
      <c r="Q124" s="8"/>
      <c r="R124" s="9"/>
      <c r="S124" s="9"/>
      <c r="T124" s="9"/>
      <c r="U124" s="9"/>
    </row>
    <row r="125" spans="1:21" ht="28.5" customHeight="1" x14ac:dyDescent="0.35">
      <c r="A125" s="13"/>
      <c r="B125" s="2"/>
      <c r="C125" s="3"/>
      <c r="D125" s="4"/>
      <c r="E125" s="5"/>
      <c r="F125" s="4"/>
      <c r="G125" s="4"/>
      <c r="H125" s="4"/>
      <c r="I125" s="5"/>
      <c r="J125" s="5"/>
      <c r="K125" s="6"/>
      <c r="L125" s="7"/>
      <c r="M125" s="5"/>
      <c r="N125" s="8"/>
      <c r="O125" s="8"/>
      <c r="P125" s="8"/>
      <c r="Q125" s="8"/>
      <c r="R125" s="9"/>
      <c r="S125" s="9"/>
      <c r="T125" s="9"/>
      <c r="U125" s="9"/>
    </row>
    <row r="126" spans="1:21" ht="28.5" customHeight="1" x14ac:dyDescent="0.35">
      <c r="A126" s="13"/>
      <c r="B126" s="2"/>
      <c r="C126" s="3"/>
      <c r="D126" s="4"/>
      <c r="E126" s="5"/>
      <c r="F126" s="4"/>
      <c r="G126" s="4"/>
      <c r="H126" s="4"/>
      <c r="I126" s="5"/>
      <c r="J126" s="5"/>
      <c r="K126" s="6"/>
      <c r="L126" s="7"/>
      <c r="M126" s="5"/>
      <c r="N126" s="8"/>
      <c r="O126" s="8"/>
      <c r="P126" s="8"/>
      <c r="Q126" s="8"/>
      <c r="R126" s="9"/>
      <c r="S126" s="9"/>
      <c r="T126" s="9"/>
      <c r="U126" s="9"/>
    </row>
    <row r="127" spans="1:21" ht="28.5" customHeight="1" x14ac:dyDescent="0.35">
      <c r="A127" s="13"/>
      <c r="B127" s="2"/>
      <c r="C127" s="3"/>
      <c r="D127" s="4"/>
      <c r="E127" s="5"/>
      <c r="F127" s="4"/>
      <c r="G127" s="4"/>
      <c r="H127" s="4"/>
      <c r="I127" s="5"/>
      <c r="J127" s="5"/>
      <c r="K127" s="6"/>
      <c r="L127" s="7"/>
      <c r="M127" s="5"/>
      <c r="N127" s="8"/>
      <c r="O127" s="8"/>
      <c r="P127" s="8"/>
      <c r="Q127" s="8"/>
      <c r="R127" s="9"/>
      <c r="S127" s="9"/>
      <c r="T127" s="9"/>
      <c r="U127" s="9"/>
    </row>
    <row r="128" spans="1:21" ht="28.5" customHeight="1" x14ac:dyDescent="0.35">
      <c r="A128" s="13"/>
      <c r="B128" s="2"/>
      <c r="C128" s="3"/>
      <c r="D128" s="4"/>
      <c r="E128" s="5"/>
      <c r="F128" s="4"/>
      <c r="G128" s="4"/>
      <c r="H128" s="4"/>
      <c r="I128" s="5"/>
      <c r="J128" s="5"/>
      <c r="K128" s="6"/>
      <c r="L128" s="7"/>
      <c r="M128" s="5"/>
      <c r="N128" s="8"/>
      <c r="O128" s="8"/>
      <c r="P128" s="8"/>
      <c r="Q128" s="8"/>
      <c r="R128" s="9"/>
      <c r="S128" s="9"/>
      <c r="T128" s="9"/>
      <c r="U128" s="9"/>
    </row>
    <row r="129" spans="1:21" ht="28.5" customHeight="1" x14ac:dyDescent="0.35">
      <c r="A129" s="13"/>
      <c r="B129" s="2"/>
      <c r="C129" s="3"/>
      <c r="D129" s="4"/>
      <c r="E129" s="5"/>
      <c r="F129" s="4"/>
      <c r="G129" s="4"/>
      <c r="H129" s="4"/>
      <c r="I129" s="5"/>
      <c r="J129" s="5"/>
      <c r="K129" s="6"/>
      <c r="L129" s="7"/>
      <c r="M129" s="5"/>
      <c r="N129" s="8"/>
      <c r="O129" s="8"/>
      <c r="P129" s="8"/>
      <c r="Q129" s="8"/>
      <c r="R129" s="9"/>
      <c r="S129" s="9"/>
      <c r="T129" s="9"/>
      <c r="U129" s="9"/>
    </row>
    <row r="130" spans="1:21" ht="28.5" customHeight="1" x14ac:dyDescent="0.35">
      <c r="A130" s="13"/>
      <c r="B130" s="2"/>
      <c r="C130" s="3"/>
      <c r="D130" s="4"/>
      <c r="E130" s="5"/>
      <c r="F130" s="4"/>
      <c r="G130" s="4"/>
      <c r="H130" s="4"/>
      <c r="I130" s="5"/>
      <c r="J130" s="5"/>
      <c r="K130" s="6"/>
      <c r="L130" s="7"/>
      <c r="M130" s="5"/>
      <c r="N130" s="8"/>
      <c r="O130" s="8"/>
      <c r="P130" s="8"/>
      <c r="Q130" s="8"/>
      <c r="R130" s="9"/>
      <c r="S130" s="9"/>
      <c r="T130" s="9"/>
      <c r="U130" s="9"/>
    </row>
    <row r="131" spans="1:21" ht="28.5" customHeight="1" x14ac:dyDescent="0.35">
      <c r="A131" s="13"/>
      <c r="B131" s="2"/>
      <c r="C131" s="3"/>
      <c r="D131" s="4"/>
      <c r="E131" s="5"/>
      <c r="F131" s="4"/>
      <c r="G131" s="4"/>
      <c r="H131" s="4"/>
      <c r="I131" s="5"/>
      <c r="J131" s="5"/>
      <c r="K131" s="6"/>
      <c r="L131" s="7"/>
      <c r="M131" s="5"/>
      <c r="N131" s="8"/>
      <c r="O131" s="8"/>
      <c r="P131" s="8"/>
      <c r="Q131" s="8"/>
      <c r="R131" s="9"/>
      <c r="S131" s="9"/>
      <c r="T131" s="9"/>
      <c r="U131" s="9"/>
    </row>
    <row r="132" spans="1:21" ht="28.5" customHeight="1" x14ac:dyDescent="0.35">
      <c r="A132" s="13"/>
      <c r="B132" s="2"/>
      <c r="C132" s="3"/>
      <c r="D132" s="4"/>
      <c r="E132" s="5"/>
      <c r="F132" s="4"/>
      <c r="G132" s="4"/>
      <c r="H132" s="4"/>
      <c r="I132" s="5"/>
      <c r="J132" s="5"/>
      <c r="K132" s="6"/>
      <c r="L132" s="7"/>
      <c r="M132" s="5"/>
      <c r="N132" s="8"/>
      <c r="O132" s="8"/>
      <c r="P132" s="8"/>
      <c r="Q132" s="8"/>
      <c r="R132" s="9"/>
      <c r="S132" s="9"/>
      <c r="T132" s="9"/>
      <c r="U132" s="9"/>
    </row>
    <row r="133" spans="1:21" ht="28.5" customHeight="1" x14ac:dyDescent="0.35">
      <c r="A133" s="13"/>
      <c r="B133" s="2"/>
      <c r="C133" s="3"/>
      <c r="D133" s="4"/>
      <c r="E133" s="5"/>
      <c r="F133" s="4"/>
      <c r="G133" s="4"/>
      <c r="H133" s="4"/>
      <c r="I133" s="5"/>
      <c r="J133" s="5"/>
      <c r="K133" s="6"/>
      <c r="L133" s="7"/>
      <c r="M133" s="5"/>
      <c r="N133" s="8"/>
      <c r="O133" s="8"/>
      <c r="P133" s="8"/>
      <c r="Q133" s="8"/>
      <c r="R133" s="9"/>
      <c r="S133" s="9"/>
      <c r="T133" s="9"/>
      <c r="U133" s="9"/>
    </row>
    <row r="134" spans="1:21" ht="28.5" customHeight="1" x14ac:dyDescent="0.35">
      <c r="A134" s="13"/>
      <c r="B134" s="2"/>
      <c r="C134" s="3"/>
      <c r="D134" s="4"/>
      <c r="E134" s="5"/>
      <c r="F134" s="4"/>
      <c r="G134" s="4"/>
      <c r="H134" s="4"/>
      <c r="I134" s="5"/>
      <c r="J134" s="5"/>
      <c r="K134" s="6"/>
      <c r="L134" s="7"/>
      <c r="M134" s="5"/>
      <c r="N134" s="8"/>
      <c r="O134" s="8"/>
      <c r="P134" s="8"/>
      <c r="Q134" s="8"/>
      <c r="R134" s="9"/>
      <c r="S134" s="9"/>
      <c r="T134" s="9"/>
      <c r="U134" s="9"/>
    </row>
    <row r="135" spans="1:21" ht="28.5" customHeight="1" x14ac:dyDescent="0.35">
      <c r="A135" s="13"/>
      <c r="B135" s="2"/>
      <c r="C135" s="3"/>
      <c r="D135" s="4"/>
      <c r="E135" s="5"/>
      <c r="F135" s="4"/>
      <c r="G135" s="4"/>
      <c r="H135" s="4"/>
      <c r="I135" s="5"/>
      <c r="J135" s="5"/>
      <c r="K135" s="6"/>
      <c r="L135" s="7"/>
      <c r="M135" s="5"/>
      <c r="N135" s="8"/>
      <c r="O135" s="8"/>
      <c r="P135" s="8"/>
      <c r="Q135" s="8"/>
      <c r="R135" s="9"/>
      <c r="S135" s="9"/>
      <c r="T135" s="9"/>
      <c r="U135" s="9"/>
    </row>
    <row r="136" spans="1:21" ht="28.5" customHeight="1" x14ac:dyDescent="0.35">
      <c r="A136" s="13"/>
      <c r="B136" s="2"/>
      <c r="C136" s="3"/>
      <c r="D136" s="4"/>
      <c r="E136" s="5"/>
      <c r="F136" s="4"/>
      <c r="G136" s="4"/>
      <c r="H136" s="4"/>
      <c r="I136" s="5"/>
      <c r="J136" s="5"/>
      <c r="K136" s="6"/>
      <c r="L136" s="7"/>
      <c r="M136" s="5"/>
      <c r="N136" s="8"/>
      <c r="O136" s="8"/>
      <c r="P136" s="8"/>
      <c r="Q136" s="8"/>
      <c r="R136" s="9"/>
      <c r="S136" s="9"/>
      <c r="T136" s="9"/>
      <c r="U136" s="9"/>
    </row>
    <row r="137" spans="1:21" ht="28.5" customHeight="1" x14ac:dyDescent="0.35">
      <c r="A137" s="13"/>
      <c r="B137" s="2"/>
      <c r="C137" s="3"/>
      <c r="D137" s="4"/>
      <c r="E137" s="5"/>
      <c r="F137" s="4"/>
      <c r="G137" s="4"/>
      <c r="H137" s="4"/>
      <c r="I137" s="5"/>
      <c r="J137" s="5"/>
      <c r="K137" s="6"/>
      <c r="L137" s="7"/>
      <c r="M137" s="5"/>
      <c r="N137" s="8"/>
      <c r="O137" s="8"/>
      <c r="P137" s="8"/>
      <c r="Q137" s="8"/>
      <c r="R137" s="9"/>
      <c r="S137" s="9"/>
      <c r="T137" s="9"/>
      <c r="U137" s="9"/>
    </row>
    <row r="138" spans="1:21" ht="28.5" customHeight="1" x14ac:dyDescent="0.35">
      <c r="A138" s="13"/>
      <c r="B138" s="2"/>
      <c r="C138" s="3"/>
      <c r="D138" s="4"/>
      <c r="E138" s="5"/>
      <c r="F138" s="4"/>
      <c r="G138" s="4"/>
      <c r="H138" s="4"/>
      <c r="I138" s="5"/>
      <c r="J138" s="5"/>
      <c r="K138" s="6"/>
      <c r="L138" s="7"/>
      <c r="M138" s="5"/>
      <c r="N138" s="8"/>
      <c r="O138" s="8"/>
      <c r="P138" s="8"/>
      <c r="Q138" s="8"/>
      <c r="R138" s="9"/>
      <c r="S138" s="9"/>
      <c r="T138" s="9"/>
      <c r="U138" s="9"/>
    </row>
    <row r="139" spans="1:21" ht="28.5" customHeight="1" x14ac:dyDescent="0.35">
      <c r="A139" s="13"/>
      <c r="B139" s="2"/>
      <c r="C139" s="3"/>
      <c r="D139" s="4"/>
      <c r="E139" s="5"/>
      <c r="F139" s="4"/>
      <c r="G139" s="4"/>
      <c r="H139" s="4"/>
      <c r="I139" s="5"/>
      <c r="J139" s="5"/>
      <c r="K139" s="6"/>
      <c r="L139" s="7"/>
      <c r="M139" s="5"/>
      <c r="N139" s="8"/>
      <c r="O139" s="8"/>
      <c r="P139" s="8"/>
      <c r="Q139" s="8"/>
      <c r="R139" s="9"/>
      <c r="S139" s="9"/>
      <c r="T139" s="9"/>
      <c r="U139" s="9"/>
    </row>
    <row r="140" spans="1:21" ht="28.5" customHeight="1" x14ac:dyDescent="0.35">
      <c r="A140" s="13"/>
      <c r="B140" s="2"/>
      <c r="C140" s="3"/>
      <c r="D140" s="4"/>
      <c r="E140" s="5"/>
      <c r="F140" s="4"/>
      <c r="G140" s="4"/>
      <c r="H140" s="4"/>
      <c r="I140" s="5"/>
      <c r="J140" s="5"/>
      <c r="K140" s="6"/>
      <c r="L140" s="7"/>
      <c r="M140" s="5"/>
      <c r="N140" s="8"/>
      <c r="O140" s="8"/>
      <c r="P140" s="8"/>
      <c r="Q140" s="8"/>
      <c r="R140" s="9"/>
      <c r="S140" s="9"/>
      <c r="T140" s="9"/>
      <c r="U140" s="9"/>
    </row>
    <row r="141" spans="1:21" ht="28.5" customHeight="1" x14ac:dyDescent="0.35">
      <c r="A141" s="13"/>
      <c r="B141" s="2"/>
      <c r="C141" s="3"/>
      <c r="D141" s="4"/>
      <c r="E141" s="5"/>
      <c r="F141" s="4"/>
      <c r="G141" s="4"/>
      <c r="H141" s="4"/>
      <c r="I141" s="5"/>
      <c r="J141" s="5"/>
      <c r="K141" s="6"/>
      <c r="L141" s="7"/>
      <c r="M141" s="5"/>
      <c r="N141" s="8"/>
      <c r="O141" s="8"/>
      <c r="P141" s="8"/>
      <c r="Q141" s="8"/>
      <c r="R141" s="9"/>
      <c r="S141" s="9"/>
      <c r="T141" s="9"/>
      <c r="U141" s="9"/>
    </row>
    <row r="142" spans="1:21" ht="28.5" customHeight="1" x14ac:dyDescent="0.35">
      <c r="A142" s="13"/>
      <c r="B142" s="2"/>
      <c r="C142" s="3"/>
      <c r="D142" s="4"/>
      <c r="E142" s="5"/>
      <c r="F142" s="4"/>
      <c r="G142" s="4"/>
      <c r="H142" s="4"/>
      <c r="I142" s="5"/>
      <c r="J142" s="5"/>
      <c r="K142" s="6"/>
      <c r="L142" s="7"/>
      <c r="M142" s="5"/>
      <c r="N142" s="8"/>
      <c r="O142" s="8"/>
      <c r="P142" s="8"/>
      <c r="Q142" s="8"/>
      <c r="R142" s="9"/>
      <c r="S142" s="9"/>
      <c r="T142" s="9"/>
      <c r="U142" s="9"/>
    </row>
    <row r="143" spans="1:21" ht="28.5" customHeight="1" x14ac:dyDescent="0.35">
      <c r="A143" s="13"/>
      <c r="B143" s="2"/>
      <c r="C143" s="3"/>
      <c r="D143" s="4"/>
      <c r="E143" s="5"/>
      <c r="F143" s="4"/>
      <c r="G143" s="4"/>
      <c r="H143" s="4"/>
      <c r="I143" s="5"/>
      <c r="J143" s="5"/>
      <c r="K143" s="6"/>
      <c r="L143" s="7"/>
      <c r="M143" s="5"/>
      <c r="N143" s="8"/>
      <c r="O143" s="8"/>
      <c r="P143" s="8"/>
      <c r="Q143" s="8"/>
      <c r="R143" s="9"/>
      <c r="S143" s="9"/>
      <c r="T143" s="9"/>
      <c r="U143" s="9"/>
    </row>
    <row r="144" spans="1:21" ht="28.5" customHeight="1" x14ac:dyDescent="0.35">
      <c r="A144" s="13"/>
      <c r="B144" s="2"/>
      <c r="C144" s="3"/>
      <c r="D144" s="4"/>
      <c r="E144" s="5"/>
      <c r="F144" s="4"/>
      <c r="G144" s="4"/>
      <c r="H144" s="4"/>
      <c r="I144" s="5"/>
      <c r="J144" s="5"/>
      <c r="K144" s="6"/>
      <c r="L144" s="7"/>
      <c r="M144" s="5"/>
      <c r="N144" s="8"/>
      <c r="O144" s="8"/>
      <c r="P144" s="8"/>
      <c r="Q144" s="8"/>
      <c r="R144" s="9"/>
      <c r="S144" s="9"/>
      <c r="T144" s="9"/>
      <c r="U144" s="9"/>
    </row>
    <row r="145" spans="1:21" ht="28.5" customHeight="1" x14ac:dyDescent="0.35">
      <c r="A145" s="13"/>
      <c r="B145" s="2"/>
      <c r="C145" s="3"/>
      <c r="D145" s="4"/>
      <c r="E145" s="5"/>
      <c r="F145" s="4"/>
      <c r="G145" s="4"/>
      <c r="H145" s="4"/>
      <c r="I145" s="5"/>
      <c r="J145" s="5"/>
      <c r="K145" s="6"/>
      <c r="L145" s="7"/>
      <c r="M145" s="5"/>
      <c r="N145" s="8"/>
      <c r="O145" s="8"/>
      <c r="P145" s="8"/>
      <c r="Q145" s="8"/>
      <c r="R145" s="9"/>
      <c r="S145" s="9"/>
      <c r="T145" s="9"/>
      <c r="U145" s="9"/>
    </row>
    <row r="146" spans="1:21" ht="28.5" customHeight="1" x14ac:dyDescent="0.35">
      <c r="A146" s="13"/>
      <c r="B146" s="2"/>
      <c r="C146" s="3"/>
      <c r="D146" s="4"/>
      <c r="E146" s="5"/>
      <c r="F146" s="4"/>
      <c r="G146" s="4"/>
      <c r="H146" s="4"/>
      <c r="I146" s="5"/>
      <c r="J146" s="5"/>
      <c r="K146" s="6"/>
      <c r="L146" s="7"/>
      <c r="M146" s="5"/>
      <c r="N146" s="8"/>
      <c r="O146" s="8"/>
      <c r="P146" s="8"/>
      <c r="Q146" s="8"/>
      <c r="R146" s="9"/>
      <c r="S146" s="9"/>
      <c r="T146" s="9"/>
      <c r="U146" s="9"/>
    </row>
    <row r="147" spans="1:21" ht="28.5" customHeight="1" x14ac:dyDescent="0.35">
      <c r="A147" s="13"/>
      <c r="B147" s="2"/>
      <c r="C147" s="3"/>
      <c r="D147" s="4"/>
      <c r="E147" s="5"/>
      <c r="F147" s="4"/>
      <c r="G147" s="4"/>
      <c r="H147" s="4"/>
      <c r="I147" s="5"/>
      <c r="J147" s="5"/>
      <c r="K147" s="6"/>
      <c r="L147" s="7"/>
      <c r="M147" s="5"/>
      <c r="N147" s="8"/>
      <c r="O147" s="8"/>
      <c r="P147" s="8"/>
      <c r="Q147" s="8"/>
      <c r="R147" s="9"/>
      <c r="S147" s="9"/>
      <c r="T147" s="9"/>
      <c r="U147" s="9"/>
    </row>
    <row r="148" spans="1:21" ht="28.5" customHeight="1" x14ac:dyDescent="0.35">
      <c r="A148" s="13"/>
      <c r="B148" s="2"/>
      <c r="C148" s="3"/>
      <c r="D148" s="4"/>
      <c r="E148" s="5"/>
      <c r="F148" s="4"/>
      <c r="G148" s="4"/>
      <c r="H148" s="4"/>
      <c r="I148" s="5"/>
      <c r="J148" s="5"/>
      <c r="K148" s="6"/>
      <c r="L148" s="7"/>
      <c r="M148" s="5"/>
      <c r="N148" s="8"/>
      <c r="O148" s="8"/>
      <c r="P148" s="8"/>
      <c r="Q148" s="8"/>
      <c r="R148" s="9"/>
      <c r="S148" s="9"/>
      <c r="T148" s="9"/>
      <c r="U148" s="9"/>
    </row>
  </sheetData>
  <autoFilter ref="A2:AC2" xr:uid="{00000000-0009-0000-0000-000000000000}">
    <sortState xmlns:xlrd2="http://schemas.microsoft.com/office/spreadsheetml/2017/richdata2" ref="A3:AC30">
      <sortCondition ref="A2"/>
    </sortState>
  </autoFilter>
  <phoneticPr fontId="7" type="noConversion"/>
  <hyperlinks>
    <hyperlink ref="X3" r:id="rId1" xr:uid="{00000000-0004-0000-0000-000000000000}"/>
    <hyperlink ref="Z3" r:id="rId2" xr:uid="{00000000-0004-0000-0000-000001000000}"/>
    <hyperlink ref="X28" r:id="rId3" xr:uid="{49AA50EE-91DF-485D-AA38-1C2B4E28FCB8}"/>
    <hyperlink ref="X29" r:id="rId4" xr:uid="{3CEFDDC7-DE22-4DA4-B2E1-5EDAF13E1332}"/>
    <hyperlink ref="X30" r:id="rId5" xr:uid="{67EBF7D8-1086-4B8B-96A6-BD0DDC6523BC}"/>
    <hyperlink ref="X19" r:id="rId6" xr:uid="{842C07B2-D002-4037-991B-E13E54E2152B}"/>
    <hyperlink ref="X18" r:id="rId7" xr:uid="{0A543CEA-64D8-463D-80E8-5670BF512F05}"/>
    <hyperlink ref="X24" r:id="rId8" xr:uid="{C3A9CC79-6306-4CC1-AAEB-9B9961C4D7A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8BAAD-E38E-4726-A8F2-87D6E967D6F8}">
  <dimension ref="A2:K72"/>
  <sheetViews>
    <sheetView rightToLeft="1" zoomScale="90" zoomScaleNormal="90" workbookViewId="0">
      <selection activeCell="A5" sqref="A5"/>
    </sheetView>
  </sheetViews>
  <sheetFormatPr defaultColWidth="9.6328125" defaultRowHeight="26.5" customHeight="1" x14ac:dyDescent="0.35"/>
  <cols>
    <col min="1" max="1" width="9.6328125" style="24"/>
    <col min="2" max="7" width="14" style="24" customWidth="1"/>
    <col min="8" max="16384" width="9.6328125" style="24"/>
  </cols>
  <sheetData>
    <row r="2" spans="1:11" s="20" customFormat="1" ht="26.5" customHeight="1" x14ac:dyDescent="0.35">
      <c r="A2" s="20">
        <v>1</v>
      </c>
      <c r="B2" s="26" t="s">
        <v>243</v>
      </c>
      <c r="C2" s="27"/>
      <c r="D2" s="27"/>
      <c r="E2" s="27"/>
      <c r="F2" s="27"/>
      <c r="G2" s="28"/>
    </row>
    <row r="3" spans="1:11" s="20" customFormat="1" ht="26.5" customHeight="1" x14ac:dyDescent="0.35">
      <c r="B3" s="29" t="s">
        <v>247</v>
      </c>
      <c r="C3" s="30"/>
      <c r="D3" s="30"/>
      <c r="E3" s="30"/>
      <c r="F3" s="30"/>
      <c r="G3" s="31"/>
    </row>
    <row r="4" spans="1:11" s="20" customFormat="1" ht="26.5" customHeight="1" x14ac:dyDescent="0.35">
      <c r="B4" s="21"/>
      <c r="C4" s="21" t="s">
        <v>244</v>
      </c>
      <c r="D4" s="21" t="s">
        <v>189</v>
      </c>
      <c r="E4" s="21" t="s">
        <v>190</v>
      </c>
      <c r="F4" s="21" t="s">
        <v>191</v>
      </c>
      <c r="G4" s="21" t="s">
        <v>245</v>
      </c>
    </row>
    <row r="5" spans="1:11" s="20" customFormat="1" ht="26.5" customHeight="1" x14ac:dyDescent="0.35">
      <c r="B5" s="21" t="s">
        <v>51</v>
      </c>
      <c r="C5" s="23">
        <f>SUMIFS(data!L:L,data!C:C,stats!H5,data!D:D,stats!B5)</f>
        <v>1</v>
      </c>
      <c r="D5" s="23">
        <f>SUMIFS(data!L:L,data!C:C,stats!I5,data!D:D,stats!B5)</f>
        <v>1</v>
      </c>
      <c r="E5" s="23">
        <f>SUMIFS(data!L:L,data!C:C,stats!J5,data!D:D,stats!B5)</f>
        <v>5</v>
      </c>
      <c r="F5" s="23">
        <f>SUMIFS(data!L:L,data!C:C,stats!K5,data!D:D,stats!B5)</f>
        <v>4</v>
      </c>
      <c r="G5" s="22">
        <f>SUM(C5:F5)</f>
        <v>11</v>
      </c>
      <c r="H5" s="25" t="s">
        <v>244</v>
      </c>
      <c r="I5" s="25" t="s">
        <v>189</v>
      </c>
      <c r="J5" s="25" t="s">
        <v>190</v>
      </c>
      <c r="K5" s="25" t="s">
        <v>191</v>
      </c>
    </row>
    <row r="6" spans="1:11" s="20" customFormat="1" ht="26.5" customHeight="1" x14ac:dyDescent="0.35">
      <c r="B6" s="21" t="s">
        <v>114</v>
      </c>
      <c r="C6" s="23">
        <f>SUMIFS(data!L:L,data!C:C,stats!H6,data!D:D,stats!B6)</f>
        <v>1</v>
      </c>
      <c r="D6" s="23">
        <f>SUMIFS(data!L:L,data!C:C,stats!I6,data!D:D,stats!B6)</f>
        <v>0</v>
      </c>
      <c r="E6" s="23">
        <f>SUMIFS(data!L:L,data!C:C,stats!J6,data!D:D,stats!B6)</f>
        <v>0</v>
      </c>
      <c r="F6" s="23">
        <f>SUMIFS(data!L:L,data!C:C,stats!K6,data!D:D,stats!B6)</f>
        <v>1</v>
      </c>
      <c r="G6" s="22">
        <f>SUM(C6:F6)</f>
        <v>2</v>
      </c>
      <c r="H6" s="25" t="s">
        <v>244</v>
      </c>
      <c r="I6" s="25" t="s">
        <v>189</v>
      </c>
      <c r="J6" s="25" t="s">
        <v>190</v>
      </c>
      <c r="K6" s="25" t="s">
        <v>191</v>
      </c>
    </row>
    <row r="7" spans="1:11" s="20" customFormat="1" ht="26.5" customHeight="1" x14ac:dyDescent="0.35">
      <c r="B7" s="21" t="s">
        <v>168</v>
      </c>
      <c r="C7" s="23">
        <f>SUMIFS(data!L:L,data!C:C,stats!H7,data!D:D,stats!B7)</f>
        <v>2</v>
      </c>
      <c r="D7" s="23">
        <f>SUMIFS(data!L:L,data!C:C,stats!I7,data!D:D,stats!B7)</f>
        <v>0</v>
      </c>
      <c r="E7" s="23">
        <f>SUMIFS(data!L:L,data!C:C,stats!J7,data!D:D,stats!B7)</f>
        <v>0</v>
      </c>
      <c r="F7" s="23">
        <f>SUMIFS(data!L:L,data!C:C,stats!K7,data!D:D,stats!B7)</f>
        <v>1</v>
      </c>
      <c r="G7" s="22">
        <f t="shared" ref="G7" si="0">SUM(C7:F7)</f>
        <v>3</v>
      </c>
      <c r="H7" s="25" t="s">
        <v>244</v>
      </c>
      <c r="I7" s="25" t="s">
        <v>189</v>
      </c>
      <c r="J7" s="25" t="s">
        <v>190</v>
      </c>
      <c r="K7" s="25" t="s">
        <v>191</v>
      </c>
    </row>
    <row r="8" spans="1:11" s="20" customFormat="1" ht="26.5" customHeight="1" x14ac:dyDescent="0.35">
      <c r="B8" s="21" t="s">
        <v>112</v>
      </c>
      <c r="C8" s="23">
        <f>SUMIFS(data!L:L,data!C:C,stats!H8,data!D:D,stats!B8)</f>
        <v>1</v>
      </c>
      <c r="D8" s="23">
        <f>SUMIFS(data!L:L,data!C:C,stats!I8,data!D:D,stats!B8)</f>
        <v>0</v>
      </c>
      <c r="E8" s="23">
        <f>SUMIFS(data!L:L,data!C:C,stats!J8,data!D:D,stats!B8)</f>
        <v>0</v>
      </c>
      <c r="F8" s="23">
        <f>SUMIFS(data!L:L,data!C:C,stats!K8,data!D:D,stats!B8)</f>
        <v>0</v>
      </c>
      <c r="G8" s="22">
        <f>SUM(C8:F8)</f>
        <v>1</v>
      </c>
      <c r="H8" s="25" t="s">
        <v>244</v>
      </c>
      <c r="I8" s="25" t="s">
        <v>189</v>
      </c>
      <c r="J8" s="25" t="s">
        <v>190</v>
      </c>
      <c r="K8" s="25" t="s">
        <v>191</v>
      </c>
    </row>
    <row r="9" spans="1:11" s="20" customFormat="1" ht="26.5" customHeight="1" x14ac:dyDescent="0.35">
      <c r="B9" s="21" t="s">
        <v>113</v>
      </c>
      <c r="C9" s="23">
        <f>SUMIFS(data!L:L,data!C:C,stats!H9,data!D:D,stats!B9)</f>
        <v>1</v>
      </c>
      <c r="D9" s="23">
        <f>SUMIFS(data!L:L,data!C:C,stats!I9,data!D:D,stats!B9)</f>
        <v>0</v>
      </c>
      <c r="E9" s="23">
        <f>SUMIFS(data!L:L,data!C:C,stats!J9,data!D:D,stats!B9)</f>
        <v>0</v>
      </c>
      <c r="F9" s="23">
        <f>SUMIFS(data!L:L,data!C:C,stats!K9,data!D:D,stats!B9)</f>
        <v>0</v>
      </c>
      <c r="G9" s="22">
        <f t="shared" ref="G9" si="1">SUM(C9:F9)</f>
        <v>1</v>
      </c>
      <c r="H9" s="25" t="s">
        <v>244</v>
      </c>
      <c r="I9" s="25" t="s">
        <v>189</v>
      </c>
      <c r="J9" s="25" t="s">
        <v>190</v>
      </c>
      <c r="K9" s="25" t="s">
        <v>191</v>
      </c>
    </row>
    <row r="10" spans="1:11" s="20" customFormat="1" ht="26.5" customHeight="1" x14ac:dyDescent="0.35">
      <c r="B10" s="21" t="s">
        <v>73</v>
      </c>
      <c r="C10" s="23">
        <f>SUMIFS(data!L:L,data!C:C,stats!H10,data!D:D,stats!B10)</f>
        <v>0</v>
      </c>
      <c r="D10" s="23">
        <f>SUMIFS(data!L:L,data!C:C,stats!I10,data!D:D,stats!B10)</f>
        <v>1</v>
      </c>
      <c r="E10" s="23">
        <f>SUMIFS(data!L:L,data!C:C,stats!J10,data!D:D,stats!B10)</f>
        <v>1</v>
      </c>
      <c r="F10" s="23">
        <f>SUMIFS(data!L:L,data!C:C,stats!K10,data!D:D,stats!B10)</f>
        <v>1</v>
      </c>
      <c r="G10" s="22">
        <f t="shared" ref="G10" si="2">SUM(C10:F10)</f>
        <v>3</v>
      </c>
      <c r="H10" s="25" t="s">
        <v>244</v>
      </c>
      <c r="I10" s="25" t="s">
        <v>189</v>
      </c>
      <c r="J10" s="25" t="s">
        <v>190</v>
      </c>
      <c r="K10" s="25" t="s">
        <v>191</v>
      </c>
    </row>
    <row r="11" spans="1:11" s="20" customFormat="1" ht="26.5" customHeight="1" x14ac:dyDescent="0.35">
      <c r="B11" s="21" t="s">
        <v>68</v>
      </c>
      <c r="C11" s="23">
        <f>SUMIFS(data!L:L,data!C:C,stats!H11,data!D:D,stats!B11)</f>
        <v>0</v>
      </c>
      <c r="D11" s="23">
        <f>SUMIFS(data!L:L,data!C:C,stats!I11,data!D:D,stats!B11)</f>
        <v>0</v>
      </c>
      <c r="E11" s="23">
        <f>SUMIFS(data!L:L,data!C:C,stats!J11,data!D:D,stats!B11)</f>
        <v>4</v>
      </c>
      <c r="F11" s="23">
        <f>SUMIFS(data!L:L,data!C:C,stats!K11,data!D:D,stats!B11)</f>
        <v>1</v>
      </c>
      <c r="G11" s="22">
        <f>SUM(C11:F11)</f>
        <v>5</v>
      </c>
      <c r="H11" s="25" t="s">
        <v>244</v>
      </c>
      <c r="I11" s="25" t="s">
        <v>189</v>
      </c>
      <c r="J11" s="25" t="s">
        <v>190</v>
      </c>
      <c r="K11" s="25" t="s">
        <v>191</v>
      </c>
    </row>
    <row r="12" spans="1:11" s="20" customFormat="1" ht="26.5" customHeight="1" x14ac:dyDescent="0.35">
      <c r="B12" s="21" t="s">
        <v>27</v>
      </c>
      <c r="C12" s="23">
        <f>SUMIFS(data!L:L,data!C:C,stats!H12,data!D:D,stats!B12)</f>
        <v>0</v>
      </c>
      <c r="D12" s="23">
        <f>SUMIFS(data!L:L,data!C:C,stats!I12,data!D:D,stats!B12)</f>
        <v>0</v>
      </c>
      <c r="E12" s="23">
        <f>SUMIFS(data!L:L,data!C:C,stats!J12,data!D:D,stats!B12)</f>
        <v>23</v>
      </c>
      <c r="F12" s="23">
        <f>SUMIFS(data!L:L,data!C:C,stats!K12,data!D:D,stats!B12)</f>
        <v>2</v>
      </c>
      <c r="G12" s="22">
        <f t="shared" ref="G12:G13" si="3">SUM(C12:F12)</f>
        <v>25</v>
      </c>
      <c r="H12" s="25" t="s">
        <v>244</v>
      </c>
      <c r="I12" s="25" t="s">
        <v>189</v>
      </c>
      <c r="J12" s="25" t="s">
        <v>190</v>
      </c>
      <c r="K12" s="25" t="s">
        <v>191</v>
      </c>
    </row>
    <row r="13" spans="1:11" s="20" customFormat="1" ht="26.5" customHeight="1" x14ac:dyDescent="0.35">
      <c r="B13" s="21" t="s">
        <v>34</v>
      </c>
      <c r="C13" s="23">
        <f>SUMIFS(data!L:L,data!C:C,stats!H13,data!D:D,stats!B13)</f>
        <v>4</v>
      </c>
      <c r="D13" s="23">
        <f>SUMIFS(data!L:L,data!C:C,stats!I13,data!D:D,stats!B13)</f>
        <v>0</v>
      </c>
      <c r="E13" s="23">
        <f>SUMIFS(data!L:L,data!C:C,stats!J13,data!D:D,stats!B13)</f>
        <v>0</v>
      </c>
      <c r="F13" s="23">
        <f>SUMIFS(data!L:L,data!C:C,stats!K13,data!D:D,stats!B13)</f>
        <v>9</v>
      </c>
      <c r="G13" s="22">
        <f t="shared" si="3"/>
        <v>13</v>
      </c>
      <c r="H13" s="25" t="s">
        <v>244</v>
      </c>
      <c r="I13" s="25" t="s">
        <v>189</v>
      </c>
      <c r="J13" s="25" t="s">
        <v>190</v>
      </c>
      <c r="K13" s="25" t="s">
        <v>191</v>
      </c>
    </row>
    <row r="14" spans="1:11" s="20" customFormat="1" ht="26.5" customHeight="1" x14ac:dyDescent="0.35">
      <c r="B14" s="21" t="s">
        <v>245</v>
      </c>
      <c r="C14" s="22">
        <f>SUM(C5:C13)</f>
        <v>10</v>
      </c>
      <c r="D14" s="22">
        <f>SUM(D5:D13)</f>
        <v>2</v>
      </c>
      <c r="E14" s="22">
        <f>SUM(E5:E13)</f>
        <v>33</v>
      </c>
      <c r="F14" s="22">
        <f>SUM(F5:F13)</f>
        <v>19</v>
      </c>
      <c r="G14" s="22">
        <f>SUM(G5:G13)</f>
        <v>64</v>
      </c>
    </row>
    <row r="15" spans="1:11" s="20" customFormat="1" ht="26.5" customHeight="1" x14ac:dyDescent="0.35"/>
    <row r="16" spans="1:11" s="20" customFormat="1" ht="26.5" customHeight="1" x14ac:dyDescent="0.35">
      <c r="A16" s="20">
        <v>2</v>
      </c>
      <c r="B16" s="26" t="s">
        <v>243</v>
      </c>
      <c r="C16" s="27"/>
      <c r="D16" s="27"/>
      <c r="E16" s="27"/>
      <c r="F16" s="27"/>
      <c r="G16" s="28"/>
    </row>
    <row r="17" spans="1:11" s="20" customFormat="1" ht="26.5" customHeight="1" x14ac:dyDescent="0.35">
      <c r="B17" s="29" t="s">
        <v>248</v>
      </c>
      <c r="C17" s="30"/>
      <c r="D17" s="30"/>
      <c r="E17" s="30"/>
      <c r="F17" s="30"/>
      <c r="G17" s="31"/>
    </row>
    <row r="18" spans="1:11" s="20" customFormat="1" ht="26.5" customHeight="1" x14ac:dyDescent="0.35">
      <c r="B18" s="21"/>
      <c r="C18" s="21" t="s">
        <v>244</v>
      </c>
      <c r="D18" s="21" t="s">
        <v>189</v>
      </c>
      <c r="E18" s="21" t="s">
        <v>190</v>
      </c>
      <c r="F18" s="21" t="s">
        <v>191</v>
      </c>
      <c r="G18" s="21" t="s">
        <v>245</v>
      </c>
    </row>
    <row r="19" spans="1:11" s="20" customFormat="1" ht="26.5" customHeight="1" x14ac:dyDescent="0.35">
      <c r="B19" s="21" t="s">
        <v>192</v>
      </c>
      <c r="C19" s="23">
        <f>SUMIFS(data!L:L,data!C:C,stats!H19,data!E:E,stats!B19)</f>
        <v>4</v>
      </c>
      <c r="D19" s="23">
        <f>SUMIFS(data!L:L,data!C:C,stats!I19,data!E:E,stats!B19)</f>
        <v>1</v>
      </c>
      <c r="E19" s="23">
        <f>SUMIFS(data!L:L,data!C:C,stats!J19,data!E:E,stats!B19)</f>
        <v>5</v>
      </c>
      <c r="F19" s="23">
        <f>SUMIFS(data!L:L,data!C:C,stats!K19,data!E:E,stats!B19)</f>
        <v>6</v>
      </c>
      <c r="G19" s="22">
        <f>SUM(C19:F19)</f>
        <v>16</v>
      </c>
      <c r="H19" s="25" t="s">
        <v>244</v>
      </c>
      <c r="I19" s="25" t="s">
        <v>189</v>
      </c>
      <c r="J19" s="25" t="s">
        <v>190</v>
      </c>
      <c r="K19" s="25" t="s">
        <v>191</v>
      </c>
    </row>
    <row r="20" spans="1:11" s="20" customFormat="1" ht="26.5" customHeight="1" x14ac:dyDescent="0.35">
      <c r="B20" s="21" t="s">
        <v>193</v>
      </c>
      <c r="C20" s="23">
        <f>SUMIFS(data!L:L,data!C:C,stats!H20,data!E:E,stats!B20)</f>
        <v>2</v>
      </c>
      <c r="D20" s="23">
        <f>SUMIFS(data!L:L,data!C:C,stats!I20,data!E:E,stats!B20)</f>
        <v>0</v>
      </c>
      <c r="E20" s="23">
        <f>SUMIFS(data!L:L,data!C:C,stats!J20,data!E:E,stats!B20)</f>
        <v>0</v>
      </c>
      <c r="F20" s="23">
        <f>SUMIFS(data!L:L,data!C:C,stats!K20,data!E:E,stats!B20)</f>
        <v>0</v>
      </c>
      <c r="G20" s="22">
        <f>SUM(C20:F20)</f>
        <v>2</v>
      </c>
      <c r="H20" s="25" t="s">
        <v>244</v>
      </c>
      <c r="I20" s="25" t="s">
        <v>189</v>
      </c>
      <c r="J20" s="25" t="s">
        <v>190</v>
      </c>
      <c r="K20" s="25" t="s">
        <v>191</v>
      </c>
    </row>
    <row r="21" spans="1:11" s="20" customFormat="1" ht="26.5" customHeight="1" x14ac:dyDescent="0.35">
      <c r="B21" s="21" t="s">
        <v>246</v>
      </c>
      <c r="C21" s="23">
        <f>SUMIFS(data!L:L,data!C:C,stats!H21,data!E:E,stats!B21)</f>
        <v>0</v>
      </c>
      <c r="D21" s="23">
        <f>SUMIFS(data!L:L,data!C:C,stats!I21,data!E:E,stats!B21)</f>
        <v>0</v>
      </c>
      <c r="E21" s="23">
        <f>SUMIFS(data!L:L,data!C:C,stats!J21,data!E:E,stats!B21)</f>
        <v>0</v>
      </c>
      <c r="F21" s="23">
        <f>SUMIFS(data!L:L,data!C:C,stats!K21,data!E:E,stats!B21)</f>
        <v>0</v>
      </c>
      <c r="G21" s="22">
        <f t="shared" ref="G21" si="4">SUM(C21:F21)</f>
        <v>0</v>
      </c>
      <c r="H21" s="25" t="s">
        <v>244</v>
      </c>
      <c r="I21" s="25" t="s">
        <v>189</v>
      </c>
      <c r="J21" s="25" t="s">
        <v>190</v>
      </c>
      <c r="K21" s="25" t="s">
        <v>191</v>
      </c>
    </row>
    <row r="22" spans="1:11" s="20" customFormat="1" ht="26.5" customHeight="1" x14ac:dyDescent="0.35">
      <c r="B22" s="21" t="s">
        <v>194</v>
      </c>
      <c r="C22" s="23">
        <f>SUMIFS(data!L:L,data!C:C,stats!H22,data!E:E,stats!B22)</f>
        <v>0</v>
      </c>
      <c r="D22" s="23">
        <f>SUMIFS(data!L:L,data!C:C,stats!I22,data!E:E,stats!B22)</f>
        <v>1</v>
      </c>
      <c r="E22" s="23">
        <f>SUMIFS(data!L:L,data!C:C,stats!J22,data!E:E,stats!B22)</f>
        <v>1</v>
      </c>
      <c r="F22" s="23">
        <f>SUMIFS(data!L:L,data!C:C,stats!K22,data!E:E,stats!B22)</f>
        <v>1</v>
      </c>
      <c r="G22" s="22">
        <f>SUM(C22:F22)</f>
        <v>3</v>
      </c>
      <c r="H22" s="25" t="s">
        <v>244</v>
      </c>
      <c r="I22" s="25" t="s">
        <v>189</v>
      </c>
      <c r="J22" s="25" t="s">
        <v>190</v>
      </c>
      <c r="K22" s="25" t="s">
        <v>191</v>
      </c>
    </row>
    <row r="23" spans="1:11" s="20" customFormat="1" ht="26.5" customHeight="1" x14ac:dyDescent="0.35">
      <c r="B23" s="21" t="s">
        <v>195</v>
      </c>
      <c r="C23" s="23">
        <f>SUMIFS(data!L:L,data!C:C,stats!H23,data!E:E,stats!B23)</f>
        <v>4</v>
      </c>
      <c r="D23" s="23">
        <f>SUMIFS(data!L:L,data!C:C,stats!I23,data!E:E,stats!B23)</f>
        <v>0</v>
      </c>
      <c r="E23" s="23">
        <f>SUMIFS(data!L:L,data!C:C,stats!J23,data!E:E,stats!B23)</f>
        <v>27</v>
      </c>
      <c r="F23" s="23">
        <f>SUMIFS(data!L:L,data!C:C,stats!K23,data!E:E,stats!B23)</f>
        <v>12</v>
      </c>
      <c r="G23" s="22">
        <f t="shared" ref="G23" si="5">SUM(C23:F23)</f>
        <v>43</v>
      </c>
      <c r="H23" s="25" t="s">
        <v>244</v>
      </c>
      <c r="I23" s="25" t="s">
        <v>189</v>
      </c>
      <c r="J23" s="25" t="s">
        <v>190</v>
      </c>
      <c r="K23" s="25" t="s">
        <v>191</v>
      </c>
    </row>
    <row r="24" spans="1:11" s="20" customFormat="1" ht="26.5" customHeight="1" x14ac:dyDescent="0.35">
      <c r="B24" s="21" t="s">
        <v>245</v>
      </c>
      <c r="C24" s="22">
        <f>SUM(C19:C23)</f>
        <v>10</v>
      </c>
      <c r="D24" s="22">
        <f>SUM(D19:D23)</f>
        <v>2</v>
      </c>
      <c r="E24" s="22">
        <f>SUM(E19:E23)</f>
        <v>33</v>
      </c>
      <c r="F24" s="22">
        <f>SUM(F19:F23)</f>
        <v>19</v>
      </c>
      <c r="G24" s="22">
        <f>SUM(G19:G23)</f>
        <v>64</v>
      </c>
    </row>
    <row r="25" spans="1:11" s="20" customFormat="1" ht="26.5" customHeight="1" x14ac:dyDescent="0.35"/>
    <row r="26" spans="1:11" s="20" customFormat="1" ht="26.5" customHeight="1" x14ac:dyDescent="0.35">
      <c r="A26" s="20">
        <v>3</v>
      </c>
      <c r="B26" s="26" t="s">
        <v>243</v>
      </c>
      <c r="C26" s="27"/>
      <c r="D26" s="27"/>
      <c r="E26" s="27"/>
      <c r="F26" s="27"/>
      <c r="G26" s="28"/>
    </row>
    <row r="27" spans="1:11" s="20" customFormat="1" ht="26.5" customHeight="1" x14ac:dyDescent="0.35">
      <c r="B27" s="29" t="s">
        <v>249</v>
      </c>
      <c r="C27" s="30"/>
      <c r="D27" s="30"/>
      <c r="E27" s="30"/>
      <c r="F27" s="30"/>
      <c r="G27" s="31"/>
    </row>
    <row r="28" spans="1:11" s="20" customFormat="1" ht="26.5" customHeight="1" x14ac:dyDescent="0.35">
      <c r="B28" s="21"/>
      <c r="C28" s="21" t="s">
        <v>244</v>
      </c>
      <c r="D28" s="21" t="s">
        <v>189</v>
      </c>
      <c r="E28" s="21" t="s">
        <v>190</v>
      </c>
      <c r="F28" s="21" t="s">
        <v>191</v>
      </c>
      <c r="G28" s="21" t="s">
        <v>245</v>
      </c>
    </row>
    <row r="29" spans="1:11" s="20" customFormat="1" ht="26.5" customHeight="1" x14ac:dyDescent="0.35">
      <c r="B29" s="21" t="s">
        <v>201</v>
      </c>
      <c r="C29" s="23">
        <f>SUMIFS(data!L:L,data!C:C,stats!H29,data!I:I,stats!B29)</f>
        <v>4</v>
      </c>
      <c r="D29" s="23">
        <f>SUMIFS(data!L:L,data!C:C,stats!I29,data!I:I,stats!B29)</f>
        <v>2</v>
      </c>
      <c r="E29" s="23">
        <f>SUMIFS(data!L:L,data!C:C,stats!J29,data!I:I,stats!B29)</f>
        <v>6</v>
      </c>
      <c r="F29" s="23">
        <f>SUMIFS(data!L:L,data!C:C,stats!K29,data!I:I,stats!B29)</f>
        <v>10</v>
      </c>
      <c r="G29" s="22">
        <f>SUM(C29:F29)</f>
        <v>22</v>
      </c>
      <c r="H29" s="25" t="s">
        <v>244</v>
      </c>
      <c r="I29" s="25" t="s">
        <v>189</v>
      </c>
      <c r="J29" s="25" t="s">
        <v>190</v>
      </c>
      <c r="K29" s="25" t="s">
        <v>191</v>
      </c>
    </row>
    <row r="30" spans="1:11" s="20" customFormat="1" ht="26.5" customHeight="1" x14ac:dyDescent="0.35">
      <c r="B30" s="21" t="s">
        <v>199</v>
      </c>
      <c r="C30" s="23">
        <f>SUMIFS(data!L:L,data!C:C,stats!H30,data!I:I,stats!B30)</f>
        <v>0</v>
      </c>
      <c r="D30" s="23">
        <f>SUMIFS(data!L:L,data!C:C,stats!I30,data!I:I,stats!B30)</f>
        <v>0</v>
      </c>
      <c r="E30" s="23">
        <f>SUMIFS(data!L:L,data!C:C,stats!J30,data!I:I,stats!B30)</f>
        <v>4</v>
      </c>
      <c r="F30" s="23">
        <f>SUMIFS(data!L:L,data!C:C,stats!K30,data!I:I,stats!B30)</f>
        <v>0</v>
      </c>
      <c r="G30" s="22">
        <f>SUM(C30:F30)</f>
        <v>4</v>
      </c>
      <c r="H30" s="25" t="s">
        <v>244</v>
      </c>
      <c r="I30" s="25" t="s">
        <v>189</v>
      </c>
      <c r="J30" s="25" t="s">
        <v>190</v>
      </c>
      <c r="K30" s="25" t="s">
        <v>191</v>
      </c>
    </row>
    <row r="31" spans="1:11" s="20" customFormat="1" ht="26.5" customHeight="1" x14ac:dyDescent="0.35">
      <c r="B31" s="21" t="s">
        <v>200</v>
      </c>
      <c r="C31" s="23">
        <f>SUMIFS(data!L:L,data!C:C,stats!H31,data!I:I,stats!B31)</f>
        <v>6</v>
      </c>
      <c r="D31" s="23">
        <f>SUMIFS(data!L:L,data!C:C,stats!I31,data!I:I,stats!B31)</f>
        <v>0</v>
      </c>
      <c r="E31" s="23">
        <f>SUMIFS(data!L:L,data!C:C,stats!J31,data!I:I,stats!B31)</f>
        <v>23</v>
      </c>
      <c r="F31" s="23">
        <f>SUMIFS(data!L:L,data!C:C,stats!K31,data!I:I,stats!B31)</f>
        <v>9</v>
      </c>
      <c r="G31" s="22">
        <f t="shared" ref="G31" si="6">SUM(C31:F31)</f>
        <v>38</v>
      </c>
      <c r="H31" s="25" t="s">
        <v>244</v>
      </c>
      <c r="I31" s="25" t="s">
        <v>189</v>
      </c>
      <c r="J31" s="25" t="s">
        <v>190</v>
      </c>
      <c r="K31" s="25" t="s">
        <v>191</v>
      </c>
    </row>
    <row r="32" spans="1:11" s="20" customFormat="1" ht="26.5" customHeight="1" x14ac:dyDescent="0.35">
      <c r="B32" s="21" t="s">
        <v>245</v>
      </c>
      <c r="C32" s="22">
        <f>SUM(C29:C31)</f>
        <v>10</v>
      </c>
      <c r="D32" s="22">
        <f>SUM(D29:D31)</f>
        <v>2</v>
      </c>
      <c r="E32" s="22">
        <f>SUM(E29:E31)</f>
        <v>33</v>
      </c>
      <c r="F32" s="22">
        <f>SUM(F29:F31)</f>
        <v>19</v>
      </c>
      <c r="G32" s="22">
        <f>SUM(G29:G31)</f>
        <v>64</v>
      </c>
    </row>
    <row r="33" spans="1:11" s="20" customFormat="1" ht="26.5" customHeight="1" x14ac:dyDescent="0.35"/>
    <row r="34" spans="1:11" s="20" customFormat="1" ht="26.5" customHeight="1" x14ac:dyDescent="0.35">
      <c r="A34" s="20">
        <v>4</v>
      </c>
      <c r="B34" s="26" t="s">
        <v>243</v>
      </c>
      <c r="C34" s="27"/>
      <c r="D34" s="27"/>
      <c r="E34" s="27"/>
      <c r="F34" s="27"/>
      <c r="G34" s="28"/>
    </row>
    <row r="35" spans="1:11" s="20" customFormat="1" ht="26.5" customHeight="1" x14ac:dyDescent="0.35">
      <c r="B35" s="29" t="s">
        <v>250</v>
      </c>
      <c r="C35" s="30"/>
      <c r="D35" s="30"/>
      <c r="E35" s="30"/>
      <c r="F35" s="30"/>
      <c r="G35" s="31"/>
    </row>
    <row r="36" spans="1:11" s="20" customFormat="1" ht="26.5" customHeight="1" x14ac:dyDescent="0.35">
      <c r="B36" s="21"/>
      <c r="C36" s="21" t="s">
        <v>244</v>
      </c>
      <c r="D36" s="21" t="s">
        <v>189</v>
      </c>
      <c r="E36" s="21" t="s">
        <v>190</v>
      </c>
      <c r="F36" s="21" t="s">
        <v>191</v>
      </c>
      <c r="G36" s="21" t="s">
        <v>245</v>
      </c>
    </row>
    <row r="37" spans="1:11" s="20" customFormat="1" ht="26.5" customHeight="1" x14ac:dyDescent="0.35">
      <c r="B37" s="21" t="s">
        <v>202</v>
      </c>
      <c r="C37" s="23">
        <f>SUMIFS(data!L:L,data!C:C,stats!H37,data!J:J,stats!B37)</f>
        <v>4</v>
      </c>
      <c r="D37" s="23">
        <f>SUMIFS(data!L:L,data!C:C,stats!I37,data!J:J,stats!B37)</f>
        <v>2</v>
      </c>
      <c r="E37" s="23">
        <f>SUMIFS(data!L:L,data!C:C,stats!J37,data!J:J,stats!B37)</f>
        <v>6</v>
      </c>
      <c r="F37" s="23">
        <f>SUMIFS(data!L:L,data!C:C,stats!K37,data!J:J,stats!B37)</f>
        <v>9</v>
      </c>
      <c r="G37" s="22">
        <f>SUM(C37:F37)</f>
        <v>21</v>
      </c>
      <c r="H37" s="25" t="s">
        <v>244</v>
      </c>
      <c r="I37" s="25" t="s">
        <v>189</v>
      </c>
      <c r="J37" s="25" t="s">
        <v>190</v>
      </c>
      <c r="K37" s="25" t="s">
        <v>191</v>
      </c>
    </row>
    <row r="38" spans="1:11" s="20" customFormat="1" ht="26.5" customHeight="1" x14ac:dyDescent="0.35">
      <c r="B38" s="21" t="s">
        <v>203</v>
      </c>
      <c r="C38" s="23">
        <f>SUMIFS(data!L:L,data!C:C,stats!H38,data!J:J,stats!B38)</f>
        <v>0</v>
      </c>
      <c r="D38" s="23">
        <f>SUMIFS(data!L:L,data!C:C,stats!I38,data!J:J,stats!B38)</f>
        <v>0</v>
      </c>
      <c r="E38" s="23">
        <f>SUMIFS(data!L:L,data!C:C,stats!J38,data!J:J,stats!B38)</f>
        <v>0</v>
      </c>
      <c r="F38" s="23">
        <f>SUMIFS(data!L:L,data!C:C,stats!K38,data!J:J,stats!B38)</f>
        <v>1</v>
      </c>
      <c r="G38" s="22">
        <f>SUM(C38:F38)</f>
        <v>1</v>
      </c>
      <c r="H38" s="25" t="s">
        <v>244</v>
      </c>
      <c r="I38" s="25" t="s">
        <v>189</v>
      </c>
      <c r="J38" s="25" t="s">
        <v>190</v>
      </c>
      <c r="K38" s="25" t="s">
        <v>191</v>
      </c>
    </row>
    <row r="39" spans="1:11" s="20" customFormat="1" ht="26.5" customHeight="1" x14ac:dyDescent="0.35">
      <c r="B39" s="21" t="s">
        <v>199</v>
      </c>
      <c r="C39" s="23">
        <f>SUMIFS(data!L:L,data!C:C,stats!H39,data!J:J,stats!B39)</f>
        <v>0</v>
      </c>
      <c r="D39" s="23">
        <f>SUMIFS(data!L:L,data!C:C,stats!I39,data!J:J,stats!B39)</f>
        <v>0</v>
      </c>
      <c r="E39" s="23">
        <f>SUMIFS(data!L:L,data!C:C,stats!J39,data!J:J,stats!B39)</f>
        <v>4</v>
      </c>
      <c r="F39" s="23">
        <f>SUMIFS(data!L:L,data!C:C,stats!K39,data!J:J,stats!B39)</f>
        <v>0</v>
      </c>
      <c r="G39" s="22">
        <f t="shared" ref="G39" si="7">SUM(C39:F39)</f>
        <v>4</v>
      </c>
      <c r="H39" s="25" t="s">
        <v>244</v>
      </c>
      <c r="I39" s="25" t="s">
        <v>189</v>
      </c>
      <c r="J39" s="25" t="s">
        <v>190</v>
      </c>
      <c r="K39" s="25" t="s">
        <v>191</v>
      </c>
    </row>
    <row r="40" spans="1:11" s="20" customFormat="1" ht="26.5" customHeight="1" x14ac:dyDescent="0.35">
      <c r="B40" s="21" t="s">
        <v>29</v>
      </c>
      <c r="C40" s="23">
        <f>SUMIFS(data!L:L,data!C:C,stats!H40,data!J:J,stats!B40)</f>
        <v>6</v>
      </c>
      <c r="D40" s="23">
        <f>SUMIFS(data!L:L,data!C:C,stats!I40,data!J:J,stats!B40)</f>
        <v>0</v>
      </c>
      <c r="E40" s="23">
        <f>SUMIFS(data!L:L,data!C:C,stats!J40,data!J:J,stats!B40)</f>
        <v>22</v>
      </c>
      <c r="F40" s="23">
        <f>SUMIFS(data!L:L,data!C:C,stats!K40,data!J:J,stats!B40)</f>
        <v>0</v>
      </c>
      <c r="G40" s="22">
        <f>SUM(C40:F40)</f>
        <v>28</v>
      </c>
      <c r="H40" s="25" t="s">
        <v>244</v>
      </c>
      <c r="I40" s="25" t="s">
        <v>189</v>
      </c>
      <c r="J40" s="25" t="s">
        <v>190</v>
      </c>
      <c r="K40" s="25" t="s">
        <v>191</v>
      </c>
    </row>
    <row r="41" spans="1:11" s="20" customFormat="1" ht="26.5" customHeight="1" x14ac:dyDescent="0.35">
      <c r="B41" s="21" t="s">
        <v>42</v>
      </c>
      <c r="C41" s="23">
        <f>SUMIFS(data!L:L,data!C:C,stats!H41,data!J:J,stats!B41)</f>
        <v>0</v>
      </c>
      <c r="D41" s="23">
        <f>SUMIFS(data!L:L,data!C:C,stats!I41,data!J:J,stats!B41)</f>
        <v>0</v>
      </c>
      <c r="E41" s="23">
        <f>SUMIFS(data!L:L,data!C:C,stats!J41,data!J:J,stats!B41)</f>
        <v>1</v>
      </c>
      <c r="F41" s="23">
        <f>SUMIFS(data!L:L,data!C:C,stats!K41,data!J:J,stats!B41)</f>
        <v>9</v>
      </c>
      <c r="G41" s="22">
        <f t="shared" ref="G41" si="8">SUM(C41:F41)</f>
        <v>10</v>
      </c>
      <c r="H41" s="25" t="s">
        <v>244</v>
      </c>
      <c r="I41" s="25" t="s">
        <v>189</v>
      </c>
      <c r="J41" s="25" t="s">
        <v>190</v>
      </c>
      <c r="K41" s="25" t="s">
        <v>191</v>
      </c>
    </row>
    <row r="42" spans="1:11" s="20" customFormat="1" ht="26.5" customHeight="1" x14ac:dyDescent="0.35">
      <c r="B42" s="21" t="s">
        <v>245</v>
      </c>
      <c r="C42" s="22">
        <f>SUM(C37:C41)</f>
        <v>10</v>
      </c>
      <c r="D42" s="22">
        <f>SUM(D37:D41)</f>
        <v>2</v>
      </c>
      <c r="E42" s="22">
        <f>SUM(E37:E41)</f>
        <v>33</v>
      </c>
      <c r="F42" s="22">
        <f>SUM(F37:F41)</f>
        <v>19</v>
      </c>
      <c r="G42" s="22">
        <f>SUM(G37:G41)</f>
        <v>64</v>
      </c>
    </row>
    <row r="43" spans="1:11" s="20" customFormat="1" ht="26.5" customHeight="1" x14ac:dyDescent="0.35"/>
    <row r="44" spans="1:11" s="20" customFormat="1" ht="26.5" customHeight="1" x14ac:dyDescent="0.35">
      <c r="A44" s="20">
        <v>5</v>
      </c>
      <c r="B44" s="26" t="s">
        <v>243</v>
      </c>
      <c r="C44" s="27"/>
      <c r="D44" s="27"/>
      <c r="E44" s="27"/>
      <c r="F44" s="27"/>
      <c r="G44" s="28"/>
    </row>
    <row r="45" spans="1:11" s="20" customFormat="1" ht="26.5" customHeight="1" x14ac:dyDescent="0.35">
      <c r="B45" s="29" t="s">
        <v>251</v>
      </c>
      <c r="C45" s="30"/>
      <c r="D45" s="30"/>
      <c r="E45" s="30"/>
      <c r="F45" s="30"/>
      <c r="G45" s="31"/>
    </row>
    <row r="46" spans="1:11" s="20" customFormat="1" ht="26.5" customHeight="1" x14ac:dyDescent="0.35">
      <c r="B46" s="21"/>
      <c r="C46" s="21" t="s">
        <v>244</v>
      </c>
      <c r="D46" s="21" t="s">
        <v>189</v>
      </c>
      <c r="E46" s="21" t="s">
        <v>190</v>
      </c>
      <c r="F46" s="21" t="s">
        <v>191</v>
      </c>
      <c r="G46" s="21" t="s">
        <v>245</v>
      </c>
    </row>
    <row r="47" spans="1:11" s="20" customFormat="1" ht="26.5" customHeight="1" x14ac:dyDescent="0.35">
      <c r="B47" s="21" t="s">
        <v>13</v>
      </c>
      <c r="C47" s="23">
        <f>SUMIFS(data!P:P,data!C:C,stats!H47)</f>
        <v>5</v>
      </c>
      <c r="D47" s="23">
        <f>SUMIFS(data!P:P,data!C:C,stats!I47)</f>
        <v>2</v>
      </c>
      <c r="E47" s="23">
        <f>SUMIFS(data!P:P,data!C:C,stats!J47)</f>
        <v>4</v>
      </c>
      <c r="F47" s="23">
        <f>SUMIFS(data!P:P,data!C:C,stats!K47)</f>
        <v>18</v>
      </c>
      <c r="G47" s="22">
        <f>SUM(C47:F47)</f>
        <v>29</v>
      </c>
      <c r="H47" s="25" t="s">
        <v>244</v>
      </c>
      <c r="I47" s="25" t="s">
        <v>189</v>
      </c>
      <c r="J47" s="25" t="s">
        <v>190</v>
      </c>
      <c r="K47" s="25" t="s">
        <v>191</v>
      </c>
    </row>
    <row r="48" spans="1:11" s="20" customFormat="1" ht="26.5" customHeight="1" x14ac:dyDescent="0.35">
      <c r="B48" s="21" t="s">
        <v>253</v>
      </c>
      <c r="C48" s="23">
        <f>SUMIFS(data!N:N,data!C:C,stats!H48)</f>
        <v>4</v>
      </c>
      <c r="D48" s="23">
        <f>SUMIFS(data!N:N,data!C:C,stats!I48)</f>
        <v>0</v>
      </c>
      <c r="E48" s="23">
        <f>SUMIFS(data!N:N,data!C:C,stats!J48)</f>
        <v>0</v>
      </c>
      <c r="F48" s="23">
        <f>SUMIFS(data!N:N,data!C:C,stats!K48)</f>
        <v>0</v>
      </c>
      <c r="G48" s="22">
        <f>SUM(C48:F48)</f>
        <v>4</v>
      </c>
      <c r="H48" s="25" t="s">
        <v>244</v>
      </c>
      <c r="I48" s="25" t="s">
        <v>189</v>
      </c>
      <c r="J48" s="25" t="s">
        <v>190</v>
      </c>
      <c r="K48" s="25" t="s">
        <v>191</v>
      </c>
    </row>
    <row r="49" spans="1:11" s="20" customFormat="1" ht="26.5" customHeight="1" x14ac:dyDescent="0.35">
      <c r="B49" s="21" t="s">
        <v>254</v>
      </c>
      <c r="C49" s="23">
        <f>SUMIFS(data!O:O,data!C:C,stats!H49)</f>
        <v>1</v>
      </c>
      <c r="D49" s="23">
        <f>SUMIFS(data!O:O,data!C:C,stats!I49)</f>
        <v>0</v>
      </c>
      <c r="E49" s="23">
        <f>SUMIFS(data!O:O,data!C:C,stats!J49)</f>
        <v>29</v>
      </c>
      <c r="F49" s="23">
        <f>SUMIFS(data!O:O,data!C:C,stats!K49)</f>
        <v>1</v>
      </c>
      <c r="G49" s="22">
        <f t="shared" ref="G49" si="9">SUM(C49:F49)</f>
        <v>31</v>
      </c>
      <c r="H49" s="25" t="s">
        <v>244</v>
      </c>
      <c r="I49" s="25" t="s">
        <v>189</v>
      </c>
      <c r="J49" s="25" t="s">
        <v>190</v>
      </c>
      <c r="K49" s="25" t="s">
        <v>191</v>
      </c>
    </row>
    <row r="50" spans="1:11" s="20" customFormat="1" ht="26.5" customHeight="1" x14ac:dyDescent="0.35">
      <c r="B50" s="21" t="s">
        <v>245</v>
      </c>
      <c r="C50" s="22">
        <f>SUM(C47:C49)</f>
        <v>10</v>
      </c>
      <c r="D50" s="22">
        <f>SUM(D47:D49)</f>
        <v>2</v>
      </c>
      <c r="E50" s="22">
        <f>SUM(E47:E49)</f>
        <v>33</v>
      </c>
      <c r="F50" s="22">
        <f>SUM(F47:F49)</f>
        <v>19</v>
      </c>
      <c r="G50" s="22">
        <f>SUM(G47:G49)</f>
        <v>64</v>
      </c>
    </row>
    <row r="51" spans="1:11" s="20" customFormat="1" ht="26.5" customHeight="1" x14ac:dyDescent="0.35"/>
    <row r="52" spans="1:11" s="20" customFormat="1" ht="37.5" customHeight="1" x14ac:dyDescent="0.35">
      <c r="A52" s="20">
        <v>6</v>
      </c>
      <c r="B52" s="26" t="s">
        <v>255</v>
      </c>
      <c r="C52" s="27"/>
      <c r="D52" s="27"/>
      <c r="E52" s="27"/>
      <c r="F52" s="27"/>
    </row>
    <row r="53" spans="1:11" s="20" customFormat="1" ht="26.5" customHeight="1" x14ac:dyDescent="0.35">
      <c r="B53" s="29" t="s">
        <v>252</v>
      </c>
      <c r="C53" s="30"/>
      <c r="D53" s="30"/>
      <c r="E53" s="30"/>
      <c r="F53" s="30"/>
    </row>
    <row r="54" spans="1:11" s="20" customFormat="1" ht="26.5" customHeight="1" x14ac:dyDescent="0.35">
      <c r="B54" s="21"/>
      <c r="C54" s="21" t="s">
        <v>201</v>
      </c>
      <c r="D54" s="21" t="s">
        <v>199</v>
      </c>
      <c r="E54" s="21" t="s">
        <v>200</v>
      </c>
      <c r="F54" s="21" t="s">
        <v>245</v>
      </c>
    </row>
    <row r="55" spans="1:11" s="20" customFormat="1" ht="26.5" customHeight="1" x14ac:dyDescent="0.35">
      <c r="B55" s="21" t="s">
        <v>13</v>
      </c>
      <c r="C55" s="23">
        <f>SUMIFS(data!$P:$P,data!$I:$I,stats!G55)</f>
        <v>15</v>
      </c>
      <c r="D55" s="23">
        <f>SUMIFS(data!$P:$P,data!$I:$I,stats!H55)</f>
        <v>4</v>
      </c>
      <c r="E55" s="23">
        <f>SUMIFS(data!$P:$P,data!$I:$I,stats!I55)</f>
        <v>10</v>
      </c>
      <c r="F55" s="22">
        <f>SUM(B55:E55)</f>
        <v>29</v>
      </c>
      <c r="G55" s="25" t="s">
        <v>201</v>
      </c>
      <c r="H55" s="25" t="s">
        <v>199</v>
      </c>
      <c r="I55" s="25" t="s">
        <v>200</v>
      </c>
      <c r="J55" s="25" t="s">
        <v>190</v>
      </c>
      <c r="K55" s="25" t="s">
        <v>191</v>
      </c>
    </row>
    <row r="56" spans="1:11" s="20" customFormat="1" ht="26.5" customHeight="1" x14ac:dyDescent="0.35">
      <c r="B56" s="21" t="s">
        <v>253</v>
      </c>
      <c r="C56" s="23">
        <f>SUMIFS(data!$N:$N,data!$I:$I,stats!G56)</f>
        <v>0</v>
      </c>
      <c r="D56" s="23">
        <f>SUMIFS(data!$N:$N,data!$I:$I,stats!H56)</f>
        <v>0</v>
      </c>
      <c r="E56" s="23">
        <f>SUMIFS(data!$N:$N,data!$I:$I,stats!I56)</f>
        <v>4</v>
      </c>
      <c r="F56" s="22">
        <f>SUM(B56:E56)</f>
        <v>4</v>
      </c>
      <c r="G56" s="25" t="s">
        <v>201</v>
      </c>
      <c r="H56" s="25" t="s">
        <v>199</v>
      </c>
      <c r="I56" s="25" t="s">
        <v>200</v>
      </c>
      <c r="J56" s="25" t="s">
        <v>190</v>
      </c>
      <c r="K56" s="25" t="s">
        <v>191</v>
      </c>
    </row>
    <row r="57" spans="1:11" s="20" customFormat="1" ht="26.5" customHeight="1" x14ac:dyDescent="0.35">
      <c r="B57" s="21" t="s">
        <v>254</v>
      </c>
      <c r="C57" s="23">
        <f>SUMIFS(data!$O:$O,data!$I:$I,stats!G57)</f>
        <v>7</v>
      </c>
      <c r="D57" s="23">
        <f>SUMIFS(data!$O:$O,data!$I:$I,stats!H57)</f>
        <v>0</v>
      </c>
      <c r="E57" s="23">
        <f>SUMIFS(data!$O:$O,data!$I:$I,stats!I57)</f>
        <v>24</v>
      </c>
      <c r="F57" s="22">
        <f t="shared" ref="F57" si="10">SUM(B57:E57)</f>
        <v>31</v>
      </c>
      <c r="G57" s="25" t="s">
        <v>201</v>
      </c>
      <c r="H57" s="25" t="s">
        <v>199</v>
      </c>
      <c r="I57" s="25" t="s">
        <v>200</v>
      </c>
      <c r="J57" s="25" t="s">
        <v>190</v>
      </c>
      <c r="K57" s="25" t="s">
        <v>191</v>
      </c>
    </row>
    <row r="58" spans="1:11" s="20" customFormat="1" ht="26.5" customHeight="1" x14ac:dyDescent="0.35">
      <c r="B58" s="21" t="s">
        <v>245</v>
      </c>
      <c r="C58" s="22">
        <f>SUM(C55:C57)</f>
        <v>22</v>
      </c>
      <c r="D58" s="22">
        <f>SUM(D55:D57)</f>
        <v>4</v>
      </c>
      <c r="E58" s="22">
        <f>SUM(E55:E57)</f>
        <v>38</v>
      </c>
      <c r="F58" s="22">
        <f>SUM(F55:F57)</f>
        <v>64</v>
      </c>
    </row>
    <row r="59" spans="1:11" s="20" customFormat="1" ht="26.5" customHeight="1" x14ac:dyDescent="0.35"/>
    <row r="60" spans="1:11" s="20" customFormat="1" ht="36.5" customHeight="1" x14ac:dyDescent="0.35">
      <c r="A60" s="20">
        <v>7</v>
      </c>
      <c r="B60" s="26" t="s">
        <v>255</v>
      </c>
      <c r="C60" s="27"/>
      <c r="D60" s="27"/>
      <c r="E60" s="27"/>
      <c r="F60" s="27"/>
    </row>
    <row r="61" spans="1:11" ht="26.5" customHeight="1" x14ac:dyDescent="0.35">
      <c r="B61" s="29" t="s">
        <v>262</v>
      </c>
      <c r="C61" s="30"/>
      <c r="D61" s="30"/>
      <c r="E61" s="30"/>
      <c r="F61" s="30"/>
    </row>
    <row r="62" spans="1:11" s="20" customFormat="1" ht="26.5" customHeight="1" x14ac:dyDescent="0.35">
      <c r="B62" s="21"/>
      <c r="C62" s="21" t="s">
        <v>201</v>
      </c>
      <c r="D62" s="21" t="s">
        <v>199</v>
      </c>
      <c r="E62" s="21" t="s">
        <v>200</v>
      </c>
      <c r="F62" s="21" t="s">
        <v>245</v>
      </c>
    </row>
    <row r="63" spans="1:11" s="20" customFormat="1" ht="26.5" customHeight="1" x14ac:dyDescent="0.35">
      <c r="B63" s="21" t="s">
        <v>51</v>
      </c>
      <c r="C63" s="23">
        <f>COUNTIFS(data!D:D,stats!B63,data!I:I,stats!G63)</f>
        <v>7</v>
      </c>
      <c r="D63" s="23">
        <f>COUNTIFS(data!D:D,stats!B63,data!I:I,stats!H63)</f>
        <v>1</v>
      </c>
      <c r="E63" s="23">
        <f>COUNTIFS(data!D:D,stats!B63,data!I:I,stats!I63)</f>
        <v>0</v>
      </c>
      <c r="F63" s="22">
        <f>SUM(B63:E63)</f>
        <v>8</v>
      </c>
      <c r="G63" s="25" t="s">
        <v>201</v>
      </c>
      <c r="H63" s="25" t="s">
        <v>199</v>
      </c>
      <c r="I63" s="25" t="s">
        <v>200</v>
      </c>
      <c r="J63" s="25" t="s">
        <v>190</v>
      </c>
      <c r="K63" s="25" t="s">
        <v>191</v>
      </c>
    </row>
    <row r="64" spans="1:11" s="20" customFormat="1" ht="26.5" customHeight="1" x14ac:dyDescent="0.35">
      <c r="B64" s="21" t="s">
        <v>114</v>
      </c>
      <c r="C64" s="23">
        <f>COUNTIFS(data!D:D,stats!B64,data!I:I,stats!G64)</f>
        <v>2</v>
      </c>
      <c r="D64" s="23">
        <f>COUNTIFS(data!D:D,stats!B64,data!I:I,stats!H64)</f>
        <v>0</v>
      </c>
      <c r="E64" s="23">
        <f>COUNTIFS(data!D:D,stats!B64,data!I:I,stats!I64)</f>
        <v>0</v>
      </c>
      <c r="F64" s="22">
        <f>SUM(B64:E64)</f>
        <v>2</v>
      </c>
      <c r="G64" s="25" t="s">
        <v>201</v>
      </c>
      <c r="H64" s="25" t="s">
        <v>199</v>
      </c>
      <c r="I64" s="25" t="s">
        <v>200</v>
      </c>
      <c r="J64" s="25" t="s">
        <v>190</v>
      </c>
      <c r="K64" s="25" t="s">
        <v>191</v>
      </c>
    </row>
    <row r="65" spans="2:11" s="20" customFormat="1" ht="26.5" customHeight="1" x14ac:dyDescent="0.35">
      <c r="B65" s="21" t="s">
        <v>168</v>
      </c>
      <c r="C65" s="23">
        <f>COUNTIFS(data!D:D,stats!B65,data!I:I,stats!G65)</f>
        <v>1</v>
      </c>
      <c r="D65" s="23">
        <f>COUNTIFS(data!D:D,stats!B65,data!I:I,stats!H65)</f>
        <v>0</v>
      </c>
      <c r="E65" s="23">
        <f>COUNTIFS(data!D:D,stats!B65,data!I:I,stats!I65)</f>
        <v>1</v>
      </c>
      <c r="F65" s="22">
        <f t="shared" ref="F65" si="11">SUM(B65:E65)</f>
        <v>2</v>
      </c>
      <c r="G65" s="25" t="s">
        <v>201</v>
      </c>
      <c r="H65" s="25" t="s">
        <v>199</v>
      </c>
      <c r="I65" s="25" t="s">
        <v>200</v>
      </c>
      <c r="J65" s="25" t="s">
        <v>190</v>
      </c>
      <c r="K65" s="25" t="s">
        <v>191</v>
      </c>
    </row>
    <row r="66" spans="2:11" s="20" customFormat="1" ht="26.5" customHeight="1" x14ac:dyDescent="0.35">
      <c r="B66" s="21" t="s">
        <v>112</v>
      </c>
      <c r="C66" s="23">
        <f>COUNTIFS(data!D:D,stats!B66,data!I:I,stats!G66)</f>
        <v>1</v>
      </c>
      <c r="D66" s="23">
        <f>COUNTIFS(data!D:D,stats!B66,data!I:I,stats!H66)</f>
        <v>0</v>
      </c>
      <c r="E66" s="23">
        <f>COUNTIFS(data!D:D,stats!B66,data!I:I,stats!I66)</f>
        <v>0</v>
      </c>
      <c r="F66" s="22">
        <f>SUM(F63:F65)</f>
        <v>12</v>
      </c>
      <c r="G66" s="25" t="s">
        <v>201</v>
      </c>
      <c r="H66" s="25" t="s">
        <v>199</v>
      </c>
      <c r="I66" s="25" t="s">
        <v>200</v>
      </c>
    </row>
    <row r="67" spans="2:11" s="20" customFormat="1" ht="26.5" customHeight="1" x14ac:dyDescent="0.35">
      <c r="B67" s="21" t="s">
        <v>113</v>
      </c>
      <c r="C67" s="23">
        <f>COUNTIFS(data!D:D,stats!B67,data!I:I,stats!G67)</f>
        <v>1</v>
      </c>
      <c r="D67" s="23">
        <f>COUNTIFS(data!D:D,stats!B67,data!I:I,stats!H67)</f>
        <v>0</v>
      </c>
      <c r="E67" s="23">
        <f>COUNTIFS(data!D:D,stats!B67,data!I:I,stats!I67)</f>
        <v>0</v>
      </c>
      <c r="F67" s="22">
        <f t="shared" ref="F67:F69" si="12">SUM(B67:E67)</f>
        <v>1</v>
      </c>
      <c r="G67" s="25" t="s">
        <v>201</v>
      </c>
      <c r="H67" s="25" t="s">
        <v>199</v>
      </c>
      <c r="I67" s="25" t="s">
        <v>200</v>
      </c>
      <c r="J67" s="25" t="s">
        <v>256</v>
      </c>
      <c r="K67" s="25" t="s">
        <v>257</v>
      </c>
    </row>
    <row r="68" spans="2:11" s="20" customFormat="1" ht="26.5" customHeight="1" x14ac:dyDescent="0.35">
      <c r="B68" s="21" t="s">
        <v>73</v>
      </c>
      <c r="C68" s="23">
        <f>COUNTIFS(data!D:D,stats!B68,data!I:I,stats!G68)</f>
        <v>3</v>
      </c>
      <c r="D68" s="23">
        <f>COUNTIFS(data!D:D,stats!B68,data!I:I,stats!H68)</f>
        <v>0</v>
      </c>
      <c r="E68" s="23">
        <f>COUNTIFS(data!D:D,stats!B68,data!I:I,stats!I68)</f>
        <v>0</v>
      </c>
      <c r="F68" s="22">
        <f t="shared" si="12"/>
        <v>3</v>
      </c>
      <c r="G68" s="25" t="s">
        <v>201</v>
      </c>
      <c r="H68" s="25" t="s">
        <v>199</v>
      </c>
      <c r="I68" s="25" t="s">
        <v>200</v>
      </c>
    </row>
    <row r="69" spans="2:11" s="20" customFormat="1" ht="26.5" customHeight="1" x14ac:dyDescent="0.35">
      <c r="B69" s="21" t="s">
        <v>68</v>
      </c>
      <c r="C69" s="23">
        <f>COUNTIFS(data!D:D,stats!B69,data!I:I,stats!G69)</f>
        <v>2</v>
      </c>
      <c r="D69" s="23">
        <f>COUNTIFS(data!D:D,stats!B69,data!I:I,stats!H69)</f>
        <v>0</v>
      </c>
      <c r="E69" s="23">
        <f>COUNTIFS(data!D:D,stats!B69,data!I:I,stats!I69)</f>
        <v>0</v>
      </c>
      <c r="F69" s="22">
        <f t="shared" si="12"/>
        <v>2</v>
      </c>
      <c r="G69" s="25" t="s">
        <v>201</v>
      </c>
      <c r="H69" s="25" t="s">
        <v>199</v>
      </c>
      <c r="I69" s="25" t="s">
        <v>200</v>
      </c>
      <c r="J69" s="25" t="s">
        <v>258</v>
      </c>
      <c r="K69" s="25" t="s">
        <v>259</v>
      </c>
    </row>
    <row r="70" spans="2:11" s="20" customFormat="1" ht="26.5" customHeight="1" x14ac:dyDescent="0.35">
      <c r="B70" s="21" t="s">
        <v>27</v>
      </c>
      <c r="C70" s="23">
        <f>COUNTIFS(data!D:D,stats!B70,data!I:I,stats!G70)</f>
        <v>2</v>
      </c>
      <c r="D70" s="23">
        <f>COUNTIFS(data!D:D,stats!B70,data!I:I,stats!H70)</f>
        <v>0</v>
      </c>
      <c r="E70" s="23">
        <f>COUNTIFS(data!D:D,stats!B70,data!I:I,stats!I70)</f>
        <v>2</v>
      </c>
      <c r="F70" s="22">
        <f t="shared" ref="F70" si="13">SUM(F67:F69)</f>
        <v>6</v>
      </c>
      <c r="G70" s="25" t="s">
        <v>201</v>
      </c>
      <c r="H70" s="25" t="s">
        <v>199</v>
      </c>
      <c r="I70" s="25" t="s">
        <v>200</v>
      </c>
    </row>
    <row r="71" spans="2:11" s="20" customFormat="1" ht="26.5" customHeight="1" x14ac:dyDescent="0.35">
      <c r="B71" s="21" t="s">
        <v>34</v>
      </c>
      <c r="C71" s="23">
        <f>COUNTIFS(data!D:D,stats!B71,data!I:I,stats!G71)</f>
        <v>0</v>
      </c>
      <c r="D71" s="23">
        <f>COUNTIFS(data!D:D,stats!B71,data!I:I,stats!H71)</f>
        <v>0</v>
      </c>
      <c r="E71" s="23">
        <f>COUNTIFS(data!D:D,stats!B71,data!I:I,stats!I71)</f>
        <v>5</v>
      </c>
      <c r="F71" s="22">
        <f t="shared" ref="F71:F72" si="14">SUM(B71:E71)</f>
        <v>5</v>
      </c>
      <c r="G71" s="25" t="s">
        <v>201</v>
      </c>
      <c r="H71" s="25" t="s">
        <v>199</v>
      </c>
      <c r="I71" s="25" t="s">
        <v>200</v>
      </c>
      <c r="J71" s="25" t="s">
        <v>260</v>
      </c>
      <c r="K71" s="25" t="s">
        <v>261</v>
      </c>
    </row>
    <row r="72" spans="2:11" s="20" customFormat="1" ht="26.5" customHeight="1" x14ac:dyDescent="0.35">
      <c r="B72" s="21" t="s">
        <v>245</v>
      </c>
      <c r="C72" s="22">
        <f>SUM(C63:C71)</f>
        <v>19</v>
      </c>
      <c r="D72" s="22">
        <f>SUM(D63:D71)</f>
        <v>1</v>
      </c>
      <c r="E72" s="22">
        <f>SUM(E63:E71)</f>
        <v>8</v>
      </c>
      <c r="F72" s="22">
        <f t="shared" si="14"/>
        <v>28</v>
      </c>
    </row>
  </sheetData>
  <mergeCells count="14">
    <mergeCell ref="B60:F60"/>
    <mergeCell ref="B61:F61"/>
    <mergeCell ref="B52:F52"/>
    <mergeCell ref="B53:F53"/>
    <mergeCell ref="B34:G34"/>
    <mergeCell ref="B35:G35"/>
    <mergeCell ref="B44:G44"/>
    <mergeCell ref="B45:G45"/>
    <mergeCell ref="B2:G2"/>
    <mergeCell ref="B3:G3"/>
    <mergeCell ref="B16:G16"/>
    <mergeCell ref="B17:G17"/>
    <mergeCell ref="B27:G27"/>
    <mergeCell ref="B26:G26"/>
  </mergeCells>
  <phoneticPr fontId="7" type="noConversion"/>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2024-09-13T17:38:22Z</dcterms:modified>
</cp:coreProperties>
</file>