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DFD1A5BF-3F6F-4184-8B54-27165A266CAC}"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3" r:id="rId2"/>
  </sheets>
  <definedNames>
    <definedName name="_xlnm._FilterDatabase" localSheetId="0" hidden="1">Data!$A$2:$AP$82</definedName>
    <definedName name="_xlnm._FilterDatabase" localSheetId="1" hidden="1">stats!$A$1:$AM$27</definedName>
    <definedName name="ag">stats!#REF!</definedName>
    <definedName name="AG0">stats!#REF!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3" l="1"/>
  <c r="H67" i="3"/>
  <c r="I11" i="3" l="1"/>
  <c r="G300" i="3" l="1"/>
  <c r="F300" i="3"/>
  <c r="E300" i="3"/>
  <c r="D300" i="3"/>
  <c r="C300" i="3"/>
  <c r="G299" i="3"/>
  <c r="F299" i="3"/>
  <c r="E299" i="3"/>
  <c r="D299" i="3"/>
  <c r="C299" i="3"/>
  <c r="D187" i="3" l="1"/>
  <c r="C187" i="3"/>
  <c r="D186" i="3"/>
  <c r="C186" i="3"/>
  <c r="D185" i="3"/>
  <c r="C185" i="3"/>
  <c r="D184" i="3"/>
  <c r="C184" i="3"/>
  <c r="D183" i="3"/>
  <c r="C183" i="3"/>
  <c r="D182" i="3"/>
  <c r="C182" i="3"/>
  <c r="D181" i="3"/>
  <c r="C181" i="3"/>
  <c r="D180" i="3"/>
  <c r="C180" i="3"/>
  <c r="D179" i="3"/>
  <c r="C179" i="3"/>
  <c r="D178" i="3"/>
  <c r="C178" i="3"/>
  <c r="D177" i="3"/>
  <c r="C177" i="3"/>
  <c r="D176" i="3"/>
  <c r="C176" i="3"/>
  <c r="D175" i="3"/>
  <c r="C175" i="3"/>
  <c r="D174" i="3"/>
  <c r="C174" i="3"/>
  <c r="D173" i="3"/>
  <c r="C173" i="3"/>
  <c r="D172" i="3"/>
  <c r="C172" i="3"/>
  <c r="D171" i="3"/>
  <c r="C171" i="3"/>
  <c r="D170" i="3"/>
  <c r="C170" i="3"/>
  <c r="D169" i="3"/>
  <c r="C169" i="3"/>
  <c r="D168" i="3"/>
  <c r="C168" i="3"/>
  <c r="D167" i="3"/>
  <c r="C167" i="3"/>
  <c r="I68" i="3" l="1"/>
  <c r="G68" i="3"/>
  <c r="F68" i="3"/>
  <c r="E68" i="3"/>
  <c r="D68" i="3"/>
  <c r="C68" i="3"/>
  <c r="I67" i="3"/>
  <c r="G67" i="3"/>
  <c r="F67" i="3"/>
  <c r="E67" i="3"/>
  <c r="D67" i="3"/>
  <c r="C67" i="3"/>
  <c r="I69" i="3" l="1"/>
  <c r="D454" i="3"/>
  <c r="C454" i="3"/>
  <c r="E454" i="3" s="1"/>
  <c r="D453" i="3"/>
  <c r="C453" i="3"/>
  <c r="E453" i="3" s="1"/>
  <c r="D452" i="3"/>
  <c r="C452" i="3"/>
  <c r="D451" i="3"/>
  <c r="C451" i="3"/>
  <c r="D450" i="3"/>
  <c r="C450" i="3"/>
  <c r="D449" i="3"/>
  <c r="C449" i="3"/>
  <c r="D448" i="3"/>
  <c r="C448" i="3"/>
  <c r="D447" i="3"/>
  <c r="C447" i="3"/>
  <c r="D446" i="3"/>
  <c r="C446" i="3"/>
  <c r="D445" i="3"/>
  <c r="C445" i="3"/>
  <c r="D444" i="3"/>
  <c r="C444" i="3"/>
  <c r="D443" i="3"/>
  <c r="C443" i="3"/>
  <c r="D428" i="3"/>
  <c r="C428" i="3"/>
  <c r="D427" i="3"/>
  <c r="C427" i="3"/>
  <c r="H436" i="3"/>
  <c r="G436" i="3"/>
  <c r="F436" i="3"/>
  <c r="E436" i="3"/>
  <c r="D436" i="3"/>
  <c r="C436" i="3"/>
  <c r="H435" i="3"/>
  <c r="G435" i="3"/>
  <c r="F435" i="3"/>
  <c r="E435" i="3"/>
  <c r="D435" i="3"/>
  <c r="C435" i="3"/>
  <c r="F420" i="3"/>
  <c r="E420" i="3"/>
  <c r="D420" i="3"/>
  <c r="C420" i="3"/>
  <c r="F419" i="3"/>
  <c r="E419" i="3"/>
  <c r="D419" i="3"/>
  <c r="C419" i="3"/>
  <c r="F418" i="3"/>
  <c r="E418" i="3"/>
  <c r="D418" i="3"/>
  <c r="C418" i="3"/>
  <c r="F417" i="3"/>
  <c r="E417" i="3"/>
  <c r="D417" i="3"/>
  <c r="C417" i="3"/>
  <c r="F416" i="3"/>
  <c r="E416" i="3"/>
  <c r="D416" i="3"/>
  <c r="C416" i="3"/>
  <c r="F415" i="3"/>
  <c r="E415" i="3"/>
  <c r="D415" i="3"/>
  <c r="C415" i="3"/>
  <c r="F414" i="3"/>
  <c r="E414" i="3"/>
  <c r="D414" i="3"/>
  <c r="C414" i="3"/>
  <c r="F413" i="3"/>
  <c r="E413" i="3"/>
  <c r="D413" i="3"/>
  <c r="C413" i="3"/>
  <c r="F412" i="3"/>
  <c r="E412" i="3"/>
  <c r="D412" i="3"/>
  <c r="C412" i="3"/>
  <c r="F411" i="3"/>
  <c r="E411" i="3"/>
  <c r="D411" i="3"/>
  <c r="C411" i="3"/>
  <c r="F410" i="3"/>
  <c r="E410" i="3"/>
  <c r="D410" i="3"/>
  <c r="C410" i="3"/>
  <c r="F409" i="3"/>
  <c r="E409" i="3"/>
  <c r="D409" i="3"/>
  <c r="C409" i="3"/>
  <c r="F402" i="3"/>
  <c r="E402" i="3"/>
  <c r="D402" i="3"/>
  <c r="C402" i="3"/>
  <c r="F401" i="3"/>
  <c r="E401" i="3"/>
  <c r="D401" i="3"/>
  <c r="C401" i="3"/>
  <c r="F400" i="3"/>
  <c r="E400" i="3"/>
  <c r="D400" i="3"/>
  <c r="C400" i="3"/>
  <c r="F399" i="3"/>
  <c r="E399" i="3"/>
  <c r="D399" i="3"/>
  <c r="C399" i="3"/>
  <c r="F398" i="3"/>
  <c r="E398" i="3"/>
  <c r="D398" i="3"/>
  <c r="C398" i="3"/>
  <c r="F397" i="3"/>
  <c r="E397" i="3"/>
  <c r="D397" i="3"/>
  <c r="C397" i="3"/>
  <c r="F390" i="3"/>
  <c r="E390" i="3"/>
  <c r="D390" i="3"/>
  <c r="C390" i="3"/>
  <c r="F389" i="3"/>
  <c r="E389" i="3"/>
  <c r="D389" i="3"/>
  <c r="C389" i="3"/>
  <c r="F382" i="3"/>
  <c r="E382" i="3"/>
  <c r="D382" i="3"/>
  <c r="C382" i="3"/>
  <c r="F381" i="3"/>
  <c r="E381" i="3"/>
  <c r="D381" i="3"/>
  <c r="C381" i="3"/>
  <c r="J374" i="3"/>
  <c r="I374" i="3"/>
  <c r="H374" i="3"/>
  <c r="G374" i="3"/>
  <c r="F374" i="3"/>
  <c r="E374" i="3"/>
  <c r="D374" i="3"/>
  <c r="C374" i="3"/>
  <c r="J373" i="3"/>
  <c r="I373" i="3"/>
  <c r="H373" i="3"/>
  <c r="G373" i="3"/>
  <c r="F373" i="3"/>
  <c r="E373" i="3"/>
  <c r="D373" i="3"/>
  <c r="C373" i="3"/>
  <c r="J372" i="3"/>
  <c r="I372" i="3"/>
  <c r="H372" i="3"/>
  <c r="G372" i="3"/>
  <c r="F372" i="3"/>
  <c r="E372" i="3"/>
  <c r="D372" i="3"/>
  <c r="C372" i="3"/>
  <c r="J371" i="3"/>
  <c r="I371" i="3"/>
  <c r="H371" i="3"/>
  <c r="G371" i="3"/>
  <c r="F371" i="3"/>
  <c r="E371" i="3"/>
  <c r="D371" i="3"/>
  <c r="C371" i="3"/>
  <c r="J370" i="3"/>
  <c r="I370" i="3"/>
  <c r="H370" i="3"/>
  <c r="G370" i="3"/>
  <c r="F370" i="3"/>
  <c r="E370" i="3"/>
  <c r="D370" i="3"/>
  <c r="C370" i="3"/>
  <c r="J369" i="3"/>
  <c r="I369" i="3"/>
  <c r="H369" i="3"/>
  <c r="G369" i="3"/>
  <c r="F369" i="3"/>
  <c r="E369" i="3"/>
  <c r="D369" i="3"/>
  <c r="C369" i="3"/>
  <c r="J368" i="3"/>
  <c r="I368" i="3"/>
  <c r="H368" i="3"/>
  <c r="G368" i="3"/>
  <c r="F368" i="3"/>
  <c r="E368" i="3"/>
  <c r="D368" i="3"/>
  <c r="C368" i="3"/>
  <c r="J367" i="3"/>
  <c r="I367" i="3"/>
  <c r="H367" i="3"/>
  <c r="G367" i="3"/>
  <c r="F367" i="3"/>
  <c r="E367" i="3"/>
  <c r="D367" i="3"/>
  <c r="C367" i="3"/>
  <c r="J366" i="3"/>
  <c r="I366" i="3"/>
  <c r="H366" i="3"/>
  <c r="G366" i="3"/>
  <c r="F366" i="3"/>
  <c r="E366" i="3"/>
  <c r="D366" i="3"/>
  <c r="C366" i="3"/>
  <c r="J365" i="3"/>
  <c r="I365" i="3"/>
  <c r="H365" i="3"/>
  <c r="G365" i="3"/>
  <c r="F365" i="3"/>
  <c r="E365" i="3"/>
  <c r="D365" i="3"/>
  <c r="C365" i="3"/>
  <c r="J364" i="3"/>
  <c r="I364" i="3"/>
  <c r="H364" i="3"/>
  <c r="G364" i="3"/>
  <c r="F364" i="3"/>
  <c r="E364" i="3"/>
  <c r="D364" i="3"/>
  <c r="C364" i="3"/>
  <c r="J363" i="3"/>
  <c r="I363" i="3"/>
  <c r="H363" i="3"/>
  <c r="G363" i="3"/>
  <c r="F363" i="3"/>
  <c r="E363" i="3"/>
  <c r="D363" i="3"/>
  <c r="C363" i="3"/>
  <c r="J356" i="3"/>
  <c r="I356" i="3"/>
  <c r="H356" i="3"/>
  <c r="G356" i="3"/>
  <c r="F356" i="3"/>
  <c r="E356" i="3"/>
  <c r="D356" i="3"/>
  <c r="C356" i="3"/>
  <c r="J355" i="3"/>
  <c r="I355" i="3"/>
  <c r="H355" i="3"/>
  <c r="G355" i="3"/>
  <c r="F355" i="3"/>
  <c r="E355" i="3"/>
  <c r="D355" i="3"/>
  <c r="C355" i="3"/>
  <c r="J348" i="3"/>
  <c r="I348" i="3"/>
  <c r="H348" i="3"/>
  <c r="G348" i="3"/>
  <c r="F348" i="3"/>
  <c r="E348" i="3"/>
  <c r="D348" i="3"/>
  <c r="C348" i="3"/>
  <c r="J347" i="3"/>
  <c r="I347" i="3"/>
  <c r="H347" i="3"/>
  <c r="G347" i="3"/>
  <c r="F347" i="3"/>
  <c r="E347" i="3"/>
  <c r="D347" i="3"/>
  <c r="C347" i="3"/>
  <c r="J346" i="3"/>
  <c r="I346" i="3"/>
  <c r="H346" i="3"/>
  <c r="G346" i="3"/>
  <c r="F346" i="3"/>
  <c r="E346" i="3"/>
  <c r="D346" i="3"/>
  <c r="C346" i="3"/>
  <c r="J345" i="3"/>
  <c r="I345" i="3"/>
  <c r="H345" i="3"/>
  <c r="G345" i="3"/>
  <c r="F345" i="3"/>
  <c r="E345" i="3"/>
  <c r="D345" i="3"/>
  <c r="C345" i="3"/>
  <c r="E451" i="3" l="1"/>
  <c r="E445" i="3"/>
  <c r="G418" i="3"/>
  <c r="J375" i="3"/>
  <c r="E452" i="3"/>
  <c r="E450" i="3"/>
  <c r="G420" i="3"/>
  <c r="E449" i="3"/>
  <c r="H375" i="3"/>
  <c r="G419" i="3"/>
  <c r="I375" i="3"/>
  <c r="G416" i="3"/>
  <c r="D349" i="3"/>
  <c r="K372" i="3"/>
  <c r="K374" i="3"/>
  <c r="K365" i="3"/>
  <c r="G414" i="3"/>
  <c r="H357" i="3"/>
  <c r="I349" i="3"/>
  <c r="I357" i="3"/>
  <c r="J349" i="3"/>
  <c r="E447" i="3"/>
  <c r="K370" i="3"/>
  <c r="G399" i="3"/>
  <c r="K347" i="3"/>
  <c r="G400" i="3"/>
  <c r="G417" i="3"/>
  <c r="E437" i="3"/>
  <c r="G401" i="3"/>
  <c r="J357" i="3"/>
  <c r="K367" i="3"/>
  <c r="K369" i="3"/>
  <c r="K348" i="3"/>
  <c r="F375" i="3"/>
  <c r="K371" i="3"/>
  <c r="K373" i="3"/>
  <c r="F403" i="3"/>
  <c r="G402" i="3"/>
  <c r="G415" i="3"/>
  <c r="K366" i="3"/>
  <c r="K368" i="3"/>
  <c r="E349" i="3"/>
  <c r="G375" i="3"/>
  <c r="C421" i="3"/>
  <c r="F349" i="3"/>
  <c r="G349" i="3"/>
  <c r="F357" i="3"/>
  <c r="H349" i="3"/>
  <c r="G357" i="3"/>
  <c r="F437" i="3"/>
  <c r="H437" i="3"/>
  <c r="C375" i="3"/>
  <c r="D375" i="3"/>
  <c r="C349" i="3"/>
  <c r="E375" i="3"/>
  <c r="E403" i="3"/>
  <c r="F421" i="3"/>
  <c r="C403" i="3"/>
  <c r="D421" i="3"/>
  <c r="D437" i="3"/>
  <c r="E391" i="3"/>
  <c r="D403" i="3"/>
  <c r="E421" i="3"/>
  <c r="D383" i="3"/>
  <c r="C437" i="3"/>
  <c r="G437" i="3"/>
  <c r="I436" i="3"/>
  <c r="C455" i="3"/>
  <c r="E444" i="3"/>
  <c r="E446" i="3"/>
  <c r="E448" i="3"/>
  <c r="D455" i="3"/>
  <c r="E443" i="3"/>
  <c r="G398" i="3"/>
  <c r="G411" i="3"/>
  <c r="G412" i="3"/>
  <c r="G413" i="3"/>
  <c r="I435" i="3"/>
  <c r="C429" i="3"/>
  <c r="G410" i="3"/>
  <c r="K346" i="3"/>
  <c r="D429" i="3"/>
  <c r="F383" i="3"/>
  <c r="K364" i="3"/>
  <c r="G382" i="3"/>
  <c r="E428" i="3"/>
  <c r="E427" i="3"/>
  <c r="G409" i="3"/>
  <c r="G397" i="3"/>
  <c r="G390" i="3"/>
  <c r="F391" i="3"/>
  <c r="C391" i="3"/>
  <c r="D391" i="3"/>
  <c r="G389" i="3"/>
  <c r="E383" i="3"/>
  <c r="C383" i="3"/>
  <c r="G381" i="3"/>
  <c r="K363" i="3"/>
  <c r="K356" i="3"/>
  <c r="C357" i="3"/>
  <c r="D357" i="3"/>
  <c r="E357" i="3"/>
  <c r="K355" i="3"/>
  <c r="K345" i="3"/>
  <c r="G403" i="3" l="1"/>
  <c r="K357" i="3"/>
  <c r="G391" i="3"/>
  <c r="I437" i="3"/>
  <c r="E455" i="3"/>
  <c r="K375" i="3"/>
  <c r="K349" i="3"/>
  <c r="G421" i="3"/>
  <c r="G383" i="3"/>
  <c r="E429" i="3"/>
  <c r="G338" i="3" l="1"/>
  <c r="F338" i="3"/>
  <c r="E338" i="3"/>
  <c r="D338" i="3"/>
  <c r="C338" i="3"/>
  <c r="G337" i="3"/>
  <c r="F337" i="3"/>
  <c r="E337" i="3"/>
  <c r="D337" i="3"/>
  <c r="C337" i="3"/>
  <c r="G336" i="3"/>
  <c r="F336" i="3"/>
  <c r="E336" i="3"/>
  <c r="D336" i="3"/>
  <c r="C336" i="3"/>
  <c r="G335" i="3"/>
  <c r="F335" i="3"/>
  <c r="E335" i="3"/>
  <c r="D335" i="3"/>
  <c r="C335" i="3"/>
  <c r="G334" i="3"/>
  <c r="F334" i="3"/>
  <c r="E334" i="3"/>
  <c r="D334" i="3"/>
  <c r="C334" i="3"/>
  <c r="G333" i="3"/>
  <c r="F333" i="3"/>
  <c r="E333" i="3"/>
  <c r="D333" i="3"/>
  <c r="C333" i="3"/>
  <c r="G332" i="3"/>
  <c r="F332" i="3"/>
  <c r="E332" i="3"/>
  <c r="D332" i="3"/>
  <c r="C332" i="3"/>
  <c r="G331" i="3"/>
  <c r="F331" i="3"/>
  <c r="E331" i="3"/>
  <c r="D331" i="3"/>
  <c r="C331" i="3"/>
  <c r="G330" i="3"/>
  <c r="F330" i="3"/>
  <c r="E330" i="3"/>
  <c r="D330" i="3"/>
  <c r="C330" i="3"/>
  <c r="G329" i="3"/>
  <c r="F329" i="3"/>
  <c r="E329" i="3"/>
  <c r="D329" i="3"/>
  <c r="C329" i="3"/>
  <c r="G328" i="3"/>
  <c r="F328" i="3"/>
  <c r="E328" i="3"/>
  <c r="D328" i="3"/>
  <c r="C328" i="3"/>
  <c r="G327" i="3"/>
  <c r="F327" i="3"/>
  <c r="E327" i="3"/>
  <c r="D327" i="3"/>
  <c r="C327" i="3"/>
  <c r="G320" i="3"/>
  <c r="F320" i="3"/>
  <c r="E320" i="3"/>
  <c r="D320" i="3"/>
  <c r="C320" i="3"/>
  <c r="G319" i="3"/>
  <c r="F319" i="3"/>
  <c r="E319" i="3"/>
  <c r="D319" i="3"/>
  <c r="C319" i="3"/>
  <c r="G318" i="3"/>
  <c r="F318" i="3"/>
  <c r="E318" i="3"/>
  <c r="D318" i="3"/>
  <c r="C318" i="3"/>
  <c r="G317" i="3"/>
  <c r="F317" i="3"/>
  <c r="E317" i="3"/>
  <c r="D317" i="3"/>
  <c r="C317" i="3"/>
  <c r="G316" i="3"/>
  <c r="F316" i="3"/>
  <c r="E316" i="3"/>
  <c r="D316" i="3"/>
  <c r="C316" i="3"/>
  <c r="G315" i="3"/>
  <c r="F315" i="3"/>
  <c r="E315" i="3"/>
  <c r="D315" i="3"/>
  <c r="C315" i="3"/>
  <c r="G308" i="3"/>
  <c r="F308" i="3"/>
  <c r="E308" i="3"/>
  <c r="D308" i="3"/>
  <c r="C308" i="3"/>
  <c r="G307" i="3"/>
  <c r="F307" i="3"/>
  <c r="E307" i="3"/>
  <c r="D307" i="3"/>
  <c r="C307" i="3"/>
  <c r="G292" i="3"/>
  <c r="F292" i="3"/>
  <c r="E292" i="3"/>
  <c r="D292" i="3"/>
  <c r="C292" i="3"/>
  <c r="G291" i="3"/>
  <c r="F291" i="3"/>
  <c r="E291" i="3"/>
  <c r="D291" i="3"/>
  <c r="C291" i="3"/>
  <c r="G290" i="3"/>
  <c r="F290" i="3"/>
  <c r="E290" i="3"/>
  <c r="D290" i="3"/>
  <c r="C290" i="3"/>
  <c r="G289" i="3"/>
  <c r="F289" i="3"/>
  <c r="E289" i="3"/>
  <c r="D289" i="3"/>
  <c r="C289" i="3"/>
  <c r="F309" i="3" l="1"/>
  <c r="H337" i="3"/>
  <c r="E309" i="3"/>
  <c r="H308" i="3"/>
  <c r="E339" i="3"/>
  <c r="F339" i="3"/>
  <c r="C339" i="3"/>
  <c r="G339" i="3"/>
  <c r="D339" i="3"/>
  <c r="H329" i="3"/>
  <c r="H320" i="3"/>
  <c r="G321" i="3"/>
  <c r="E321" i="3"/>
  <c r="D321" i="3"/>
  <c r="H333" i="3"/>
  <c r="H330" i="3"/>
  <c r="H334" i="3"/>
  <c r="H338" i="3"/>
  <c r="H328" i="3"/>
  <c r="H332" i="3"/>
  <c r="H336" i="3"/>
  <c r="H331" i="3"/>
  <c r="H335" i="3"/>
  <c r="H327" i="3"/>
  <c r="H315" i="3"/>
  <c r="F321" i="3"/>
  <c r="H316" i="3"/>
  <c r="H319" i="3"/>
  <c r="H317" i="3"/>
  <c r="H318" i="3"/>
  <c r="C321" i="3"/>
  <c r="D309" i="3"/>
  <c r="G309" i="3"/>
  <c r="H307" i="3"/>
  <c r="C309" i="3"/>
  <c r="D301" i="3"/>
  <c r="H300" i="3"/>
  <c r="E301" i="3"/>
  <c r="G301" i="3"/>
  <c r="F301" i="3"/>
  <c r="H299" i="3"/>
  <c r="C301" i="3"/>
  <c r="H309" i="3" l="1"/>
  <c r="H301" i="3"/>
  <c r="H339" i="3"/>
  <c r="H321" i="3"/>
  <c r="G293" i="3" l="1"/>
  <c r="F293" i="3"/>
  <c r="C293" i="3"/>
  <c r="G282" i="3"/>
  <c r="F282" i="3"/>
  <c r="E282" i="3"/>
  <c r="D282" i="3"/>
  <c r="C282" i="3"/>
  <c r="G281" i="3"/>
  <c r="F281" i="3"/>
  <c r="E281" i="3"/>
  <c r="D281" i="3"/>
  <c r="C281" i="3"/>
  <c r="G280" i="3"/>
  <c r="F280" i="3"/>
  <c r="E280" i="3"/>
  <c r="D280" i="3"/>
  <c r="C280" i="3"/>
  <c r="G279" i="3"/>
  <c r="F279" i="3"/>
  <c r="E279" i="3"/>
  <c r="D279" i="3"/>
  <c r="C279" i="3"/>
  <c r="G278" i="3"/>
  <c r="F278" i="3"/>
  <c r="E278" i="3"/>
  <c r="D278" i="3"/>
  <c r="C278" i="3"/>
  <c r="G277" i="3"/>
  <c r="F277" i="3"/>
  <c r="E277" i="3"/>
  <c r="D277" i="3"/>
  <c r="C277" i="3"/>
  <c r="G276" i="3"/>
  <c r="F276" i="3"/>
  <c r="E276" i="3"/>
  <c r="D276" i="3"/>
  <c r="C276" i="3"/>
  <c r="G275" i="3"/>
  <c r="F275" i="3"/>
  <c r="E275" i="3"/>
  <c r="D275" i="3"/>
  <c r="C275" i="3"/>
  <c r="F283" i="3" l="1"/>
  <c r="H278" i="3"/>
  <c r="H282" i="3"/>
  <c r="C283" i="3"/>
  <c r="G283" i="3"/>
  <c r="E283" i="3"/>
  <c r="D283" i="3"/>
  <c r="H281" i="3"/>
  <c r="H277" i="3"/>
  <c r="H279" i="3"/>
  <c r="H276" i="3"/>
  <c r="H280" i="3"/>
  <c r="H275" i="3"/>
  <c r="E293" i="3"/>
  <c r="H291" i="3"/>
  <c r="D293" i="3"/>
  <c r="H290" i="3"/>
  <c r="H292" i="3"/>
  <c r="H289" i="3"/>
  <c r="H293" i="3" l="1"/>
  <c r="H283" i="3"/>
  <c r="N268" i="3" l="1"/>
  <c r="M268" i="3"/>
  <c r="L268" i="3"/>
  <c r="K268" i="3"/>
  <c r="J268" i="3"/>
  <c r="I268" i="3"/>
  <c r="H268" i="3"/>
  <c r="G268" i="3"/>
  <c r="F268" i="3"/>
  <c r="E268" i="3"/>
  <c r="D268" i="3"/>
  <c r="C268" i="3"/>
  <c r="N267" i="3"/>
  <c r="M267" i="3"/>
  <c r="L267" i="3"/>
  <c r="K267" i="3"/>
  <c r="J267" i="3"/>
  <c r="I267" i="3"/>
  <c r="H267" i="3"/>
  <c r="G267" i="3"/>
  <c r="F267" i="3"/>
  <c r="E267" i="3"/>
  <c r="D267" i="3"/>
  <c r="C267" i="3"/>
  <c r="N266" i="3"/>
  <c r="M266" i="3"/>
  <c r="L266" i="3"/>
  <c r="K266" i="3"/>
  <c r="J266" i="3"/>
  <c r="I266" i="3"/>
  <c r="H266" i="3"/>
  <c r="G266" i="3"/>
  <c r="F266" i="3"/>
  <c r="E266" i="3"/>
  <c r="D266" i="3"/>
  <c r="C266" i="3"/>
  <c r="N265" i="3"/>
  <c r="M265" i="3"/>
  <c r="L265" i="3"/>
  <c r="K265" i="3"/>
  <c r="J265" i="3"/>
  <c r="I265" i="3"/>
  <c r="H265" i="3"/>
  <c r="G265" i="3"/>
  <c r="F265" i="3"/>
  <c r="E265" i="3"/>
  <c r="D265" i="3"/>
  <c r="C265" i="3"/>
  <c r="N264" i="3"/>
  <c r="M264" i="3"/>
  <c r="L264" i="3"/>
  <c r="K264" i="3"/>
  <c r="J264" i="3"/>
  <c r="I264" i="3"/>
  <c r="H264" i="3"/>
  <c r="G264" i="3"/>
  <c r="F264" i="3"/>
  <c r="E264" i="3"/>
  <c r="D264" i="3"/>
  <c r="C264" i="3"/>
  <c r="N263" i="3"/>
  <c r="M263" i="3"/>
  <c r="L263" i="3"/>
  <c r="K263" i="3"/>
  <c r="J263" i="3"/>
  <c r="I263" i="3"/>
  <c r="H263" i="3"/>
  <c r="G263" i="3"/>
  <c r="F263" i="3"/>
  <c r="E263" i="3"/>
  <c r="D263" i="3"/>
  <c r="C263" i="3"/>
  <c r="N262" i="3"/>
  <c r="M262" i="3"/>
  <c r="L262" i="3"/>
  <c r="K262" i="3"/>
  <c r="J262" i="3"/>
  <c r="I262" i="3"/>
  <c r="H262" i="3"/>
  <c r="G262" i="3"/>
  <c r="F262" i="3"/>
  <c r="E262" i="3"/>
  <c r="D262" i="3"/>
  <c r="C262" i="3"/>
  <c r="N261" i="3"/>
  <c r="M261" i="3"/>
  <c r="L261" i="3"/>
  <c r="K261" i="3"/>
  <c r="J261" i="3"/>
  <c r="I261" i="3"/>
  <c r="H261" i="3"/>
  <c r="G261" i="3"/>
  <c r="F261" i="3"/>
  <c r="E261" i="3"/>
  <c r="D261" i="3"/>
  <c r="C261" i="3"/>
  <c r="N260" i="3"/>
  <c r="M260" i="3"/>
  <c r="L260" i="3"/>
  <c r="K260" i="3"/>
  <c r="J260" i="3"/>
  <c r="I260" i="3"/>
  <c r="H260" i="3"/>
  <c r="G260" i="3"/>
  <c r="F260" i="3"/>
  <c r="E260" i="3"/>
  <c r="D260" i="3"/>
  <c r="C260" i="3"/>
  <c r="N259" i="3"/>
  <c r="M259" i="3"/>
  <c r="L259" i="3"/>
  <c r="K259" i="3"/>
  <c r="J259" i="3"/>
  <c r="I259" i="3"/>
  <c r="H259" i="3"/>
  <c r="G259" i="3"/>
  <c r="F259" i="3"/>
  <c r="E259" i="3"/>
  <c r="D259" i="3"/>
  <c r="C259" i="3"/>
  <c r="N258" i="3"/>
  <c r="M258" i="3"/>
  <c r="L258" i="3"/>
  <c r="K258" i="3"/>
  <c r="J258" i="3"/>
  <c r="I258" i="3"/>
  <c r="H258" i="3"/>
  <c r="G258" i="3"/>
  <c r="F258" i="3"/>
  <c r="E258" i="3"/>
  <c r="D258" i="3"/>
  <c r="C258" i="3"/>
  <c r="N257" i="3"/>
  <c r="M257" i="3"/>
  <c r="L257" i="3"/>
  <c r="K257" i="3"/>
  <c r="J257" i="3"/>
  <c r="I257" i="3"/>
  <c r="H257" i="3"/>
  <c r="G257" i="3"/>
  <c r="F257" i="3"/>
  <c r="E257" i="3"/>
  <c r="D257" i="3"/>
  <c r="C257" i="3"/>
  <c r="N256" i="3"/>
  <c r="M256" i="3"/>
  <c r="L256" i="3"/>
  <c r="K256" i="3"/>
  <c r="J256" i="3"/>
  <c r="I256" i="3"/>
  <c r="H256" i="3"/>
  <c r="G256" i="3"/>
  <c r="F256" i="3"/>
  <c r="E256" i="3"/>
  <c r="D256" i="3"/>
  <c r="C256" i="3"/>
  <c r="N255" i="3"/>
  <c r="M255" i="3"/>
  <c r="L255" i="3"/>
  <c r="K255" i="3"/>
  <c r="J255" i="3"/>
  <c r="I255" i="3"/>
  <c r="H255" i="3"/>
  <c r="G255" i="3"/>
  <c r="F255" i="3"/>
  <c r="E255" i="3"/>
  <c r="D255" i="3"/>
  <c r="C255" i="3"/>
  <c r="N254" i="3"/>
  <c r="M254" i="3"/>
  <c r="L254" i="3"/>
  <c r="K254" i="3"/>
  <c r="J254" i="3"/>
  <c r="I254" i="3"/>
  <c r="H254" i="3"/>
  <c r="G254" i="3"/>
  <c r="F254" i="3"/>
  <c r="E254" i="3"/>
  <c r="D254" i="3"/>
  <c r="C254" i="3"/>
  <c r="N253" i="3"/>
  <c r="M253" i="3"/>
  <c r="L253" i="3"/>
  <c r="K253" i="3"/>
  <c r="J253" i="3"/>
  <c r="I253" i="3"/>
  <c r="H253" i="3"/>
  <c r="G253" i="3"/>
  <c r="F253" i="3"/>
  <c r="E253" i="3"/>
  <c r="D253" i="3"/>
  <c r="C253" i="3"/>
  <c r="N252" i="3"/>
  <c r="M252" i="3"/>
  <c r="L252" i="3"/>
  <c r="K252" i="3"/>
  <c r="J252" i="3"/>
  <c r="I252" i="3"/>
  <c r="H252" i="3"/>
  <c r="G252" i="3"/>
  <c r="F252" i="3"/>
  <c r="E252" i="3"/>
  <c r="D252" i="3"/>
  <c r="C252" i="3"/>
  <c r="N251" i="3"/>
  <c r="M251" i="3"/>
  <c r="L251" i="3"/>
  <c r="K251" i="3"/>
  <c r="J251" i="3"/>
  <c r="I251" i="3"/>
  <c r="H251" i="3"/>
  <c r="G251" i="3"/>
  <c r="F251" i="3"/>
  <c r="E251" i="3"/>
  <c r="D251" i="3"/>
  <c r="C251" i="3"/>
  <c r="N250" i="3"/>
  <c r="M250" i="3"/>
  <c r="L250" i="3"/>
  <c r="K250" i="3"/>
  <c r="J250" i="3"/>
  <c r="I250" i="3"/>
  <c r="H250" i="3"/>
  <c r="G250" i="3"/>
  <c r="F250" i="3"/>
  <c r="E250" i="3"/>
  <c r="D250" i="3"/>
  <c r="C250" i="3"/>
  <c r="N249" i="3"/>
  <c r="M249" i="3"/>
  <c r="L249" i="3"/>
  <c r="K249" i="3"/>
  <c r="J249" i="3"/>
  <c r="I249" i="3"/>
  <c r="H249" i="3"/>
  <c r="G249" i="3"/>
  <c r="F249" i="3"/>
  <c r="E249" i="3"/>
  <c r="D249" i="3"/>
  <c r="C249" i="3"/>
  <c r="N248" i="3"/>
  <c r="M248" i="3"/>
  <c r="L248" i="3"/>
  <c r="K248" i="3"/>
  <c r="J248" i="3"/>
  <c r="I248" i="3"/>
  <c r="H248" i="3"/>
  <c r="G248" i="3"/>
  <c r="F248" i="3"/>
  <c r="E248" i="3"/>
  <c r="D248" i="3"/>
  <c r="C248" i="3"/>
  <c r="H241" i="3"/>
  <c r="G241" i="3"/>
  <c r="F241" i="3"/>
  <c r="E241" i="3"/>
  <c r="D241" i="3"/>
  <c r="C241" i="3"/>
  <c r="H240" i="3"/>
  <c r="G240" i="3"/>
  <c r="F240" i="3"/>
  <c r="E240" i="3"/>
  <c r="D240" i="3"/>
  <c r="C240" i="3"/>
  <c r="H239" i="3"/>
  <c r="G239" i="3"/>
  <c r="F239" i="3"/>
  <c r="E239" i="3"/>
  <c r="D239" i="3"/>
  <c r="C239" i="3"/>
  <c r="H238" i="3"/>
  <c r="G238" i="3"/>
  <c r="F238" i="3"/>
  <c r="E238" i="3"/>
  <c r="D238" i="3"/>
  <c r="C238" i="3"/>
  <c r="H237" i="3"/>
  <c r="G237" i="3"/>
  <c r="F237" i="3"/>
  <c r="E237" i="3"/>
  <c r="D237" i="3"/>
  <c r="C237" i="3"/>
  <c r="H236" i="3"/>
  <c r="G236" i="3"/>
  <c r="F236" i="3"/>
  <c r="E236" i="3"/>
  <c r="D236" i="3"/>
  <c r="C236" i="3"/>
  <c r="H235" i="3"/>
  <c r="G235" i="3"/>
  <c r="F235" i="3"/>
  <c r="E235" i="3"/>
  <c r="D235" i="3"/>
  <c r="C235" i="3"/>
  <c r="H234" i="3"/>
  <c r="G234" i="3"/>
  <c r="F234" i="3"/>
  <c r="E234" i="3"/>
  <c r="D234" i="3"/>
  <c r="C234" i="3"/>
  <c r="H233" i="3"/>
  <c r="G233" i="3"/>
  <c r="F233" i="3"/>
  <c r="E233" i="3"/>
  <c r="D233" i="3"/>
  <c r="C233" i="3"/>
  <c r="H232" i="3"/>
  <c r="G232" i="3"/>
  <c r="F232" i="3"/>
  <c r="E232" i="3"/>
  <c r="D232" i="3"/>
  <c r="C232" i="3"/>
  <c r="H231" i="3"/>
  <c r="G231" i="3"/>
  <c r="F231" i="3"/>
  <c r="E231" i="3"/>
  <c r="D231" i="3"/>
  <c r="C231" i="3"/>
  <c r="H230" i="3"/>
  <c r="G230" i="3"/>
  <c r="F230" i="3"/>
  <c r="E230" i="3"/>
  <c r="D230" i="3"/>
  <c r="C230" i="3"/>
  <c r="H229" i="3"/>
  <c r="G229" i="3"/>
  <c r="F229" i="3"/>
  <c r="E229" i="3"/>
  <c r="D229" i="3"/>
  <c r="C229" i="3"/>
  <c r="H228" i="3"/>
  <c r="G228" i="3"/>
  <c r="F228" i="3"/>
  <c r="E228" i="3"/>
  <c r="D228" i="3"/>
  <c r="C228" i="3"/>
  <c r="H227" i="3"/>
  <c r="G227" i="3"/>
  <c r="F227" i="3"/>
  <c r="E227" i="3"/>
  <c r="D227" i="3"/>
  <c r="C227" i="3"/>
  <c r="H226" i="3"/>
  <c r="G226" i="3"/>
  <c r="F226" i="3"/>
  <c r="E226" i="3"/>
  <c r="D226" i="3"/>
  <c r="C226" i="3"/>
  <c r="H225" i="3"/>
  <c r="G225" i="3"/>
  <c r="F225" i="3"/>
  <c r="E225" i="3"/>
  <c r="D225" i="3"/>
  <c r="C225" i="3"/>
  <c r="H224" i="3"/>
  <c r="G224" i="3"/>
  <c r="F224" i="3"/>
  <c r="E224" i="3"/>
  <c r="D224" i="3"/>
  <c r="C224" i="3"/>
  <c r="H223" i="3"/>
  <c r="G223" i="3"/>
  <c r="F223" i="3"/>
  <c r="E223" i="3"/>
  <c r="D223" i="3"/>
  <c r="C223" i="3"/>
  <c r="H222" i="3"/>
  <c r="G222" i="3"/>
  <c r="F222" i="3"/>
  <c r="E222" i="3"/>
  <c r="D222" i="3"/>
  <c r="C222" i="3"/>
  <c r="H221" i="3"/>
  <c r="G221" i="3"/>
  <c r="F221" i="3"/>
  <c r="E221" i="3"/>
  <c r="D221" i="3"/>
  <c r="C221" i="3"/>
  <c r="D214" i="3"/>
  <c r="C214" i="3"/>
  <c r="D213" i="3"/>
  <c r="C213" i="3"/>
  <c r="D212" i="3"/>
  <c r="C212" i="3"/>
  <c r="D211" i="3"/>
  <c r="C211" i="3"/>
  <c r="D210" i="3"/>
  <c r="C210" i="3"/>
  <c r="D209" i="3"/>
  <c r="C209" i="3"/>
  <c r="D208" i="3"/>
  <c r="C208" i="3"/>
  <c r="D207" i="3"/>
  <c r="C207" i="3"/>
  <c r="D206" i="3"/>
  <c r="C206" i="3"/>
  <c r="D205" i="3"/>
  <c r="C205" i="3"/>
  <c r="D204" i="3"/>
  <c r="C204" i="3"/>
  <c r="D203" i="3"/>
  <c r="C203" i="3"/>
  <c r="D202" i="3"/>
  <c r="C202" i="3"/>
  <c r="D201" i="3"/>
  <c r="C201" i="3"/>
  <c r="D200" i="3"/>
  <c r="C200" i="3"/>
  <c r="D199" i="3"/>
  <c r="C199" i="3"/>
  <c r="D198" i="3"/>
  <c r="C198" i="3"/>
  <c r="D197" i="3"/>
  <c r="C197" i="3"/>
  <c r="D196" i="3"/>
  <c r="C196" i="3"/>
  <c r="D195" i="3"/>
  <c r="C195" i="3"/>
  <c r="D194" i="3"/>
  <c r="C194" i="3"/>
  <c r="J133" i="3"/>
  <c r="I133" i="3"/>
  <c r="H133" i="3"/>
  <c r="G133" i="3"/>
  <c r="F133" i="3"/>
  <c r="E133" i="3"/>
  <c r="D133" i="3"/>
  <c r="C133" i="3"/>
  <c r="J132" i="3"/>
  <c r="I132" i="3"/>
  <c r="H132" i="3"/>
  <c r="G132" i="3"/>
  <c r="F132" i="3"/>
  <c r="E132" i="3"/>
  <c r="D132" i="3"/>
  <c r="C132" i="3"/>
  <c r="J131" i="3"/>
  <c r="I131" i="3"/>
  <c r="H131" i="3"/>
  <c r="G131" i="3"/>
  <c r="F131" i="3"/>
  <c r="E131" i="3"/>
  <c r="D131" i="3"/>
  <c r="C131" i="3"/>
  <c r="J130" i="3"/>
  <c r="I130" i="3"/>
  <c r="H130" i="3"/>
  <c r="G130" i="3"/>
  <c r="F130" i="3"/>
  <c r="E130" i="3"/>
  <c r="D130" i="3"/>
  <c r="C130" i="3"/>
  <c r="J129" i="3"/>
  <c r="I129" i="3"/>
  <c r="H129" i="3"/>
  <c r="G129" i="3"/>
  <c r="F129" i="3"/>
  <c r="E129" i="3"/>
  <c r="D129" i="3"/>
  <c r="C129" i="3"/>
  <c r="J128" i="3"/>
  <c r="I128" i="3"/>
  <c r="H128" i="3"/>
  <c r="G128" i="3"/>
  <c r="F128" i="3"/>
  <c r="E128" i="3"/>
  <c r="D128" i="3"/>
  <c r="C128" i="3"/>
  <c r="J127" i="3"/>
  <c r="I127" i="3"/>
  <c r="H127" i="3"/>
  <c r="G127" i="3"/>
  <c r="F127" i="3"/>
  <c r="E127" i="3"/>
  <c r="D127" i="3"/>
  <c r="C127" i="3"/>
  <c r="J126" i="3"/>
  <c r="I126" i="3"/>
  <c r="H126" i="3"/>
  <c r="G126" i="3"/>
  <c r="F126" i="3"/>
  <c r="E126" i="3"/>
  <c r="D126" i="3"/>
  <c r="C126" i="3"/>
  <c r="J125" i="3"/>
  <c r="I125" i="3"/>
  <c r="H125" i="3"/>
  <c r="G125" i="3"/>
  <c r="F125" i="3"/>
  <c r="E125" i="3"/>
  <c r="D125" i="3"/>
  <c r="C125" i="3"/>
  <c r="J124" i="3"/>
  <c r="I124" i="3"/>
  <c r="H124" i="3"/>
  <c r="G124" i="3"/>
  <c r="F124" i="3"/>
  <c r="E124" i="3"/>
  <c r="D124" i="3"/>
  <c r="C124" i="3"/>
  <c r="J123" i="3"/>
  <c r="I123" i="3"/>
  <c r="H123" i="3"/>
  <c r="G123" i="3"/>
  <c r="F123" i="3"/>
  <c r="E123" i="3"/>
  <c r="D123" i="3"/>
  <c r="C123" i="3"/>
  <c r="J122" i="3"/>
  <c r="I122" i="3"/>
  <c r="H122" i="3"/>
  <c r="G122" i="3"/>
  <c r="F122" i="3"/>
  <c r="E122" i="3"/>
  <c r="D122" i="3"/>
  <c r="C122" i="3"/>
  <c r="J121" i="3"/>
  <c r="I121" i="3"/>
  <c r="H121" i="3"/>
  <c r="G121" i="3"/>
  <c r="F121" i="3"/>
  <c r="E121" i="3"/>
  <c r="D121" i="3"/>
  <c r="C121" i="3"/>
  <c r="J120" i="3"/>
  <c r="I120" i="3"/>
  <c r="H120" i="3"/>
  <c r="G120" i="3"/>
  <c r="F120" i="3"/>
  <c r="E120" i="3"/>
  <c r="D120" i="3"/>
  <c r="C120" i="3"/>
  <c r="J119" i="3"/>
  <c r="I119" i="3"/>
  <c r="H119" i="3"/>
  <c r="G119" i="3"/>
  <c r="F119" i="3"/>
  <c r="E119" i="3"/>
  <c r="D119" i="3"/>
  <c r="C119" i="3"/>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F160" i="3"/>
  <c r="E160" i="3"/>
  <c r="D160" i="3"/>
  <c r="C160" i="3"/>
  <c r="F159" i="3"/>
  <c r="E159" i="3"/>
  <c r="D159" i="3"/>
  <c r="C159" i="3"/>
  <c r="F158" i="3"/>
  <c r="E158" i="3"/>
  <c r="D158" i="3"/>
  <c r="C158" i="3"/>
  <c r="F157" i="3"/>
  <c r="E157" i="3"/>
  <c r="D157" i="3"/>
  <c r="C157" i="3"/>
  <c r="F156" i="3"/>
  <c r="E156" i="3"/>
  <c r="D156" i="3"/>
  <c r="C156" i="3"/>
  <c r="F155" i="3"/>
  <c r="E155" i="3"/>
  <c r="D155" i="3"/>
  <c r="C155" i="3"/>
  <c r="F154" i="3"/>
  <c r="E154" i="3"/>
  <c r="D154" i="3"/>
  <c r="C154" i="3"/>
  <c r="F153" i="3"/>
  <c r="E153" i="3"/>
  <c r="D153" i="3"/>
  <c r="C153" i="3"/>
  <c r="F152" i="3"/>
  <c r="E152" i="3"/>
  <c r="D152" i="3"/>
  <c r="C152" i="3"/>
  <c r="F151" i="3"/>
  <c r="E151" i="3"/>
  <c r="D151" i="3"/>
  <c r="C151" i="3"/>
  <c r="F150" i="3"/>
  <c r="E150" i="3"/>
  <c r="D150" i="3"/>
  <c r="C150" i="3"/>
  <c r="F149" i="3"/>
  <c r="E149" i="3"/>
  <c r="D149" i="3"/>
  <c r="C149" i="3"/>
  <c r="F148" i="3"/>
  <c r="E148" i="3"/>
  <c r="D148" i="3"/>
  <c r="C148" i="3"/>
  <c r="F147" i="3"/>
  <c r="E147" i="3"/>
  <c r="D147" i="3"/>
  <c r="C147" i="3"/>
  <c r="F146" i="3"/>
  <c r="E146" i="3"/>
  <c r="D146" i="3"/>
  <c r="C146" i="3"/>
  <c r="F145" i="3"/>
  <c r="E145" i="3"/>
  <c r="D145" i="3"/>
  <c r="C145" i="3"/>
  <c r="F144" i="3"/>
  <c r="E144" i="3"/>
  <c r="D144" i="3"/>
  <c r="C144" i="3"/>
  <c r="F143" i="3"/>
  <c r="E143" i="3"/>
  <c r="D143" i="3"/>
  <c r="C143" i="3"/>
  <c r="F142" i="3"/>
  <c r="E142" i="3"/>
  <c r="D142" i="3"/>
  <c r="C142" i="3"/>
  <c r="F141" i="3"/>
  <c r="E141" i="3"/>
  <c r="D141" i="3"/>
  <c r="C141" i="3"/>
  <c r="F140" i="3"/>
  <c r="E140" i="3"/>
  <c r="D140" i="3"/>
  <c r="C140" i="3"/>
  <c r="I106" i="3"/>
  <c r="H106" i="3"/>
  <c r="G106" i="3"/>
  <c r="F106" i="3"/>
  <c r="E106" i="3"/>
  <c r="D106" i="3"/>
  <c r="C106" i="3"/>
  <c r="I105" i="3"/>
  <c r="H105" i="3"/>
  <c r="G105" i="3"/>
  <c r="F105" i="3"/>
  <c r="E105" i="3"/>
  <c r="D105" i="3"/>
  <c r="C105" i="3"/>
  <c r="I104" i="3"/>
  <c r="H104" i="3"/>
  <c r="G104" i="3"/>
  <c r="F104" i="3"/>
  <c r="E104" i="3"/>
  <c r="D104" i="3"/>
  <c r="C104" i="3"/>
  <c r="I103" i="3"/>
  <c r="H103" i="3"/>
  <c r="G103" i="3"/>
  <c r="F103" i="3"/>
  <c r="E103" i="3"/>
  <c r="D103" i="3"/>
  <c r="C103" i="3"/>
  <c r="I102" i="3"/>
  <c r="H102" i="3"/>
  <c r="G102" i="3"/>
  <c r="F102" i="3"/>
  <c r="E102" i="3"/>
  <c r="D102" i="3"/>
  <c r="C102" i="3"/>
  <c r="I101" i="3"/>
  <c r="H101" i="3"/>
  <c r="G101" i="3"/>
  <c r="F101" i="3"/>
  <c r="E101" i="3"/>
  <c r="D101" i="3"/>
  <c r="C101" i="3"/>
  <c r="I100" i="3"/>
  <c r="H100" i="3"/>
  <c r="G100" i="3"/>
  <c r="F100" i="3"/>
  <c r="E100" i="3"/>
  <c r="D100" i="3"/>
  <c r="C100" i="3"/>
  <c r="I99" i="3"/>
  <c r="H99" i="3"/>
  <c r="G99" i="3"/>
  <c r="F99" i="3"/>
  <c r="E99" i="3"/>
  <c r="D99" i="3"/>
  <c r="C99" i="3"/>
  <c r="I98" i="3"/>
  <c r="H98" i="3"/>
  <c r="G98" i="3"/>
  <c r="F98" i="3"/>
  <c r="E98" i="3"/>
  <c r="D98" i="3"/>
  <c r="C98" i="3"/>
  <c r="I97" i="3"/>
  <c r="H97" i="3"/>
  <c r="G97" i="3"/>
  <c r="F97" i="3"/>
  <c r="E97" i="3"/>
  <c r="D97" i="3"/>
  <c r="C97" i="3"/>
  <c r="I96" i="3"/>
  <c r="H96" i="3"/>
  <c r="G96" i="3"/>
  <c r="F96" i="3"/>
  <c r="E96" i="3"/>
  <c r="D96" i="3"/>
  <c r="C96" i="3"/>
  <c r="I95" i="3"/>
  <c r="H95" i="3"/>
  <c r="G95" i="3"/>
  <c r="F95" i="3"/>
  <c r="E95" i="3"/>
  <c r="D95" i="3"/>
  <c r="C95" i="3"/>
  <c r="I88" i="3"/>
  <c r="H88" i="3"/>
  <c r="G88" i="3"/>
  <c r="F88" i="3"/>
  <c r="E88" i="3"/>
  <c r="D88" i="3"/>
  <c r="C88" i="3"/>
  <c r="I87" i="3"/>
  <c r="H87" i="3"/>
  <c r="G87" i="3"/>
  <c r="F87" i="3"/>
  <c r="E87" i="3"/>
  <c r="D87" i="3"/>
  <c r="C87" i="3"/>
  <c r="I86" i="3"/>
  <c r="H86" i="3"/>
  <c r="G86" i="3"/>
  <c r="F86" i="3"/>
  <c r="E86" i="3"/>
  <c r="D86" i="3"/>
  <c r="C86" i="3"/>
  <c r="I85" i="3"/>
  <c r="H85" i="3"/>
  <c r="G85" i="3"/>
  <c r="F85" i="3"/>
  <c r="E85" i="3"/>
  <c r="D85" i="3"/>
  <c r="C85" i="3"/>
  <c r="I84" i="3"/>
  <c r="H84" i="3"/>
  <c r="G84" i="3"/>
  <c r="F84" i="3"/>
  <c r="E84" i="3"/>
  <c r="D84" i="3"/>
  <c r="C84" i="3"/>
  <c r="I83" i="3"/>
  <c r="H83" i="3"/>
  <c r="G83" i="3"/>
  <c r="F83" i="3"/>
  <c r="E83" i="3"/>
  <c r="D83" i="3"/>
  <c r="C83" i="3"/>
  <c r="I76" i="3"/>
  <c r="H76" i="3"/>
  <c r="G76" i="3"/>
  <c r="F76" i="3"/>
  <c r="E76" i="3"/>
  <c r="D76" i="3"/>
  <c r="C76" i="3"/>
  <c r="I75" i="3"/>
  <c r="H75" i="3"/>
  <c r="G75" i="3"/>
  <c r="F75" i="3"/>
  <c r="E75" i="3"/>
  <c r="D75" i="3"/>
  <c r="C75" i="3"/>
  <c r="C59" i="3"/>
  <c r="D59" i="3"/>
  <c r="E59" i="3"/>
  <c r="F59" i="3"/>
  <c r="G59" i="3"/>
  <c r="H59" i="3"/>
  <c r="I59" i="3"/>
  <c r="C60" i="3"/>
  <c r="D60" i="3"/>
  <c r="E60" i="3"/>
  <c r="F60" i="3"/>
  <c r="G60" i="3"/>
  <c r="H60" i="3"/>
  <c r="I60" i="3"/>
  <c r="I58" i="3"/>
  <c r="H58" i="3"/>
  <c r="G58" i="3"/>
  <c r="F58" i="3"/>
  <c r="E58" i="3"/>
  <c r="D58" i="3"/>
  <c r="C58" i="3"/>
  <c r="I57" i="3"/>
  <c r="H57" i="3"/>
  <c r="G57" i="3"/>
  <c r="F57" i="3"/>
  <c r="E57" i="3"/>
  <c r="D57" i="3"/>
  <c r="C57" i="3"/>
  <c r="I50" i="3"/>
  <c r="H50" i="3"/>
  <c r="G50" i="3"/>
  <c r="F50" i="3"/>
  <c r="E50" i="3"/>
  <c r="D50" i="3"/>
  <c r="C50" i="3"/>
  <c r="I49" i="3"/>
  <c r="H49" i="3"/>
  <c r="G49" i="3"/>
  <c r="F49" i="3"/>
  <c r="E49" i="3"/>
  <c r="D49" i="3"/>
  <c r="C49" i="3"/>
  <c r="I48" i="3"/>
  <c r="H48" i="3"/>
  <c r="G48" i="3"/>
  <c r="F48" i="3"/>
  <c r="E48" i="3"/>
  <c r="D48" i="3"/>
  <c r="C48" i="3"/>
  <c r="I47" i="3"/>
  <c r="H47" i="3"/>
  <c r="G47" i="3"/>
  <c r="F47" i="3"/>
  <c r="E47" i="3"/>
  <c r="D47" i="3"/>
  <c r="C47" i="3"/>
  <c r="I46" i="3"/>
  <c r="H46" i="3"/>
  <c r="G46" i="3"/>
  <c r="F46" i="3"/>
  <c r="E46" i="3"/>
  <c r="D46" i="3"/>
  <c r="C46" i="3"/>
  <c r="I45" i="3"/>
  <c r="H45" i="3"/>
  <c r="G45" i="3"/>
  <c r="F45" i="3"/>
  <c r="E45" i="3"/>
  <c r="D45" i="3"/>
  <c r="C45" i="3"/>
  <c r="I44" i="3"/>
  <c r="H44" i="3"/>
  <c r="G44" i="3"/>
  <c r="F44" i="3"/>
  <c r="E44" i="3"/>
  <c r="D44" i="3"/>
  <c r="C44" i="3"/>
  <c r="I43" i="3"/>
  <c r="H43" i="3"/>
  <c r="G43" i="3"/>
  <c r="F43" i="3"/>
  <c r="E43" i="3"/>
  <c r="D43" i="3"/>
  <c r="C43" i="3"/>
  <c r="G158" i="3" l="1"/>
  <c r="H134" i="3"/>
  <c r="D134" i="3"/>
  <c r="G155" i="3"/>
  <c r="O254" i="3"/>
  <c r="O258" i="3"/>
  <c r="O262" i="3"/>
  <c r="O266" i="3"/>
  <c r="I240" i="3"/>
  <c r="K115" i="3"/>
  <c r="K117" i="3"/>
  <c r="K119" i="3"/>
  <c r="K121" i="3"/>
  <c r="K123" i="3"/>
  <c r="K125" i="3"/>
  <c r="K127" i="3"/>
  <c r="K129" i="3"/>
  <c r="K131" i="3"/>
  <c r="K133" i="3"/>
  <c r="G134" i="3"/>
  <c r="G159" i="3"/>
  <c r="I229" i="3"/>
  <c r="G160" i="3"/>
  <c r="G149" i="3"/>
  <c r="G153" i="3"/>
  <c r="G157" i="3"/>
  <c r="O256" i="3"/>
  <c r="O259" i="3"/>
  <c r="O260" i="3"/>
  <c r="O261" i="3"/>
  <c r="O263" i="3"/>
  <c r="O264" i="3"/>
  <c r="O265" i="3"/>
  <c r="O267" i="3"/>
  <c r="O268" i="3"/>
  <c r="I231" i="3"/>
  <c r="I236" i="3"/>
  <c r="I239" i="3"/>
  <c r="K116" i="3"/>
  <c r="K118" i="3"/>
  <c r="K120" i="3"/>
  <c r="K124" i="3"/>
  <c r="K126" i="3"/>
  <c r="K128" i="3"/>
  <c r="K130" i="3"/>
  <c r="K132" i="3"/>
  <c r="I234" i="3"/>
  <c r="O257" i="3"/>
  <c r="I237" i="3"/>
  <c r="E211" i="3"/>
  <c r="O255" i="3"/>
  <c r="N269" i="3"/>
  <c r="J134" i="3"/>
  <c r="I235" i="3"/>
  <c r="I238" i="3"/>
  <c r="E214" i="3"/>
  <c r="G156" i="3"/>
  <c r="E212" i="3"/>
  <c r="O251" i="3"/>
  <c r="E213" i="3"/>
  <c r="I226" i="3"/>
  <c r="I232" i="3"/>
  <c r="K122" i="3"/>
  <c r="J269" i="3"/>
  <c r="I227" i="3"/>
  <c r="G152" i="3"/>
  <c r="L269" i="3"/>
  <c r="O250" i="3"/>
  <c r="E207" i="3"/>
  <c r="I225" i="3"/>
  <c r="I228" i="3"/>
  <c r="I230" i="3"/>
  <c r="I233" i="3"/>
  <c r="I241" i="3"/>
  <c r="F134" i="3"/>
  <c r="O252" i="3"/>
  <c r="O253" i="3"/>
  <c r="I134" i="3"/>
  <c r="G147" i="3"/>
  <c r="K269" i="3"/>
  <c r="M269" i="3"/>
  <c r="E134" i="3"/>
  <c r="G154" i="3"/>
  <c r="E209" i="3"/>
  <c r="F269" i="3"/>
  <c r="G151" i="3"/>
  <c r="I269" i="3"/>
  <c r="K114" i="3"/>
  <c r="H61" i="3"/>
  <c r="I224" i="3"/>
  <c r="D161" i="3"/>
  <c r="E161" i="3"/>
  <c r="F161" i="3"/>
  <c r="F242" i="3"/>
  <c r="E199" i="3"/>
  <c r="E201" i="3"/>
  <c r="E203" i="3"/>
  <c r="E205" i="3"/>
  <c r="G145" i="3"/>
  <c r="I223" i="3"/>
  <c r="O249" i="3"/>
  <c r="E197" i="3"/>
  <c r="G144" i="3"/>
  <c r="G146" i="3"/>
  <c r="G148" i="3"/>
  <c r="G150" i="3"/>
  <c r="E195" i="3"/>
  <c r="G141" i="3"/>
  <c r="G142" i="3"/>
  <c r="G143" i="3"/>
  <c r="J88" i="3"/>
  <c r="O248" i="3"/>
  <c r="C269" i="3"/>
  <c r="G269" i="3"/>
  <c r="E269" i="3"/>
  <c r="D269" i="3"/>
  <c r="H269" i="3"/>
  <c r="G77" i="3"/>
  <c r="D89" i="3"/>
  <c r="I222" i="3"/>
  <c r="D242" i="3"/>
  <c r="E242" i="3"/>
  <c r="G242" i="3"/>
  <c r="C242" i="3"/>
  <c r="C215" i="3"/>
  <c r="E196" i="3"/>
  <c r="E198" i="3"/>
  <c r="E200" i="3"/>
  <c r="E202" i="3"/>
  <c r="E204" i="3"/>
  <c r="E206" i="3"/>
  <c r="E208" i="3"/>
  <c r="E210" i="3"/>
  <c r="D215" i="3"/>
  <c r="E194" i="3"/>
  <c r="D188" i="3"/>
  <c r="E168" i="3"/>
  <c r="E170" i="3"/>
  <c r="E172" i="3"/>
  <c r="E174" i="3"/>
  <c r="E176" i="3"/>
  <c r="E178" i="3"/>
  <c r="E180" i="3"/>
  <c r="E182" i="3"/>
  <c r="E184" i="3"/>
  <c r="E186" i="3"/>
  <c r="E169" i="3"/>
  <c r="E171" i="3"/>
  <c r="E173" i="3"/>
  <c r="E175" i="3"/>
  <c r="E177" i="3"/>
  <c r="E179" i="3"/>
  <c r="E181" i="3"/>
  <c r="E183" i="3"/>
  <c r="E185" i="3"/>
  <c r="E187" i="3"/>
  <c r="E167" i="3"/>
  <c r="C188" i="3"/>
  <c r="G140" i="3"/>
  <c r="C161" i="3"/>
  <c r="K113" i="3"/>
  <c r="C134" i="3"/>
  <c r="J84" i="3"/>
  <c r="H89" i="3"/>
  <c r="J106" i="3"/>
  <c r="J105" i="3"/>
  <c r="G69" i="3"/>
  <c r="I77" i="3"/>
  <c r="E89" i="3"/>
  <c r="I89" i="3"/>
  <c r="F89" i="3"/>
  <c r="D77" i="3"/>
  <c r="H77" i="3"/>
  <c r="J95" i="3"/>
  <c r="G107" i="3"/>
  <c r="J99" i="3"/>
  <c r="J103" i="3"/>
  <c r="I107" i="3"/>
  <c r="F107" i="3"/>
  <c r="J96" i="3"/>
  <c r="J100" i="3"/>
  <c r="J104" i="3"/>
  <c r="D107" i="3"/>
  <c r="J98" i="3"/>
  <c r="J102" i="3"/>
  <c r="H107" i="3"/>
  <c r="E107" i="3"/>
  <c r="J97" i="3"/>
  <c r="J101" i="3"/>
  <c r="C107" i="3"/>
  <c r="J83" i="3"/>
  <c r="G89" i="3"/>
  <c r="J87" i="3"/>
  <c r="J86" i="3"/>
  <c r="J85" i="3"/>
  <c r="C89" i="3"/>
  <c r="F69" i="3"/>
  <c r="J76" i="3"/>
  <c r="J75" i="3"/>
  <c r="E77" i="3"/>
  <c r="F77" i="3"/>
  <c r="C77" i="3"/>
  <c r="D69" i="3"/>
  <c r="H69" i="3"/>
  <c r="E69" i="3"/>
  <c r="J68" i="3"/>
  <c r="J67" i="3"/>
  <c r="C69" i="3"/>
  <c r="J60" i="3"/>
  <c r="J59" i="3"/>
  <c r="C61" i="3"/>
  <c r="J57" i="3"/>
  <c r="I51" i="3"/>
  <c r="J46" i="3"/>
  <c r="C51" i="3"/>
  <c r="G51" i="3"/>
  <c r="D51" i="3"/>
  <c r="H51" i="3"/>
  <c r="J45" i="3"/>
  <c r="F51" i="3"/>
  <c r="J44" i="3"/>
  <c r="E51" i="3"/>
  <c r="J48" i="3"/>
  <c r="J49" i="3"/>
  <c r="J47" i="3"/>
  <c r="J43" i="3"/>
  <c r="J50" i="3"/>
  <c r="K134" i="3" l="1"/>
  <c r="O269" i="3"/>
  <c r="J77" i="3"/>
  <c r="G161" i="3"/>
  <c r="E215" i="3"/>
  <c r="I221" i="3"/>
  <c r="I242" i="3" s="1"/>
  <c r="H242" i="3"/>
  <c r="E188" i="3"/>
  <c r="J107" i="3"/>
  <c r="J89" i="3"/>
  <c r="J69" i="3"/>
  <c r="G61" i="3"/>
  <c r="I61" i="3"/>
  <c r="J58" i="3"/>
  <c r="D61" i="3"/>
  <c r="E61" i="3"/>
  <c r="J51" i="3"/>
  <c r="J61" i="3" l="1"/>
  <c r="F61" i="3"/>
  <c r="I25" i="3"/>
  <c r="H25" i="3"/>
  <c r="G25" i="3"/>
  <c r="F25" i="3"/>
  <c r="E25" i="3"/>
  <c r="D25" i="3"/>
  <c r="C25" i="3"/>
  <c r="I24" i="3"/>
  <c r="H24" i="3"/>
  <c r="G24" i="3"/>
  <c r="F24" i="3"/>
  <c r="E24" i="3"/>
  <c r="D24" i="3"/>
  <c r="C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H11" i="3"/>
  <c r="G11" i="3"/>
  <c r="F11" i="3"/>
  <c r="E11" i="3"/>
  <c r="D11" i="3"/>
  <c r="C11" i="3"/>
  <c r="I10" i="3"/>
  <c r="H10" i="3"/>
  <c r="G10" i="3"/>
  <c r="F10" i="3"/>
  <c r="E10" i="3"/>
  <c r="D10" i="3"/>
  <c r="C10" i="3"/>
  <c r="I9" i="3"/>
  <c r="H9" i="3"/>
  <c r="G9" i="3"/>
  <c r="F9" i="3"/>
  <c r="E9" i="3"/>
  <c r="D9" i="3"/>
  <c r="C9" i="3"/>
  <c r="I8" i="3"/>
  <c r="H8" i="3"/>
  <c r="G8" i="3"/>
  <c r="F8" i="3"/>
  <c r="E8" i="3"/>
  <c r="D8" i="3"/>
  <c r="C8" i="3"/>
  <c r="I7" i="3"/>
  <c r="H7" i="3"/>
  <c r="G7" i="3"/>
  <c r="F7" i="3"/>
  <c r="E7" i="3"/>
  <c r="D7" i="3"/>
  <c r="C7" i="3"/>
  <c r="I6" i="3"/>
  <c r="H6" i="3"/>
  <c r="G6" i="3"/>
  <c r="F6" i="3"/>
  <c r="E6" i="3"/>
  <c r="D6" i="3"/>
  <c r="C6" i="3"/>
  <c r="I5" i="3"/>
  <c r="H5" i="3"/>
  <c r="G5" i="3"/>
  <c r="F5" i="3"/>
  <c r="E5" i="3"/>
  <c r="D5" i="3"/>
  <c r="C5"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E37" i="3" l="1"/>
  <c r="I37" i="3"/>
  <c r="F37" i="3"/>
  <c r="C37" i="3"/>
  <c r="G37" i="3"/>
  <c r="D37" i="3"/>
  <c r="H37" i="3"/>
  <c r="J9" i="3"/>
  <c r="J13" i="3"/>
  <c r="J17" i="3"/>
  <c r="J21" i="3"/>
  <c r="J7" i="3"/>
  <c r="J11" i="3"/>
  <c r="J15" i="3"/>
  <c r="J19" i="3"/>
  <c r="J25" i="3"/>
  <c r="J23" i="3"/>
  <c r="J20" i="3"/>
  <c r="J16" i="3"/>
  <c r="J12" i="3"/>
  <c r="J8" i="3"/>
  <c r="J24" i="3"/>
  <c r="J22" i="3"/>
  <c r="J18" i="3"/>
  <c r="J14" i="3"/>
  <c r="J10" i="3"/>
  <c r="J6" i="3"/>
  <c r="J32" i="3" l="1"/>
  <c r="J33" i="3" l="1"/>
  <c r="J35" i="3"/>
  <c r="J34" i="3"/>
  <c r="J36" i="3"/>
  <c r="H26" i="3"/>
  <c r="C26" i="3"/>
  <c r="E26" i="3"/>
  <c r="I26" i="3"/>
  <c r="G26" i="3"/>
  <c r="D26" i="3"/>
  <c r="F26" i="3"/>
  <c r="J5" i="3"/>
  <c r="J26" i="3" s="1"/>
  <c r="J37" i="3" l="1"/>
</calcChain>
</file>

<file path=xl/sharedStrings.xml><?xml version="1.0" encoding="utf-8"?>
<sst xmlns="http://schemas.openxmlformats.org/spreadsheetml/2006/main" count="4074" uniqueCount="485">
  <si>
    <t>بيانات واقعة القبض/الاتهام</t>
  </si>
  <si>
    <t>بيانات المنتج الإبداعي</t>
  </si>
  <si>
    <t>ملاحظات</t>
  </si>
  <si>
    <t>م</t>
  </si>
  <si>
    <t>تاريخ الواقعة</t>
  </si>
  <si>
    <t>محافظة الواقعة</t>
  </si>
  <si>
    <t>الإقليم الجغرافي</t>
  </si>
  <si>
    <t>مكان الواقعة</t>
  </si>
  <si>
    <t>اسم مميز/إعلامي للواقعة</t>
  </si>
  <si>
    <t>اسم السجين أو المحبوس</t>
  </si>
  <si>
    <t>اسم شهرة</t>
  </si>
  <si>
    <t>النوع الاجتماعي</t>
  </si>
  <si>
    <t>الوظيفة</t>
  </si>
  <si>
    <t>محل الإقامة</t>
  </si>
  <si>
    <t>تاريخ تحرير/نشر المنتج الإبداعي</t>
  </si>
  <si>
    <t>نوع المنتج الإبداعي</t>
  </si>
  <si>
    <t>هدف المنشور</t>
  </si>
  <si>
    <t>نص المنتج الإبداعي</t>
  </si>
  <si>
    <t>الوضع القانوني وقت كتابة الرسالة</t>
  </si>
  <si>
    <t>رقم القضية أو المحضر</t>
  </si>
  <si>
    <t>الإتهامات الموجهة</t>
  </si>
  <si>
    <t>الأحراز</t>
  </si>
  <si>
    <t>أحكام وبيانات قضائية أخرى</t>
  </si>
  <si>
    <t>رابط 1</t>
  </si>
  <si>
    <t>رابط 2</t>
  </si>
  <si>
    <t>رابط 3</t>
  </si>
  <si>
    <t>رابط 4</t>
  </si>
  <si>
    <t>رابط 5</t>
  </si>
  <si>
    <t>بيانات مستبعدة</t>
  </si>
  <si>
    <t>الفئة العمرية</t>
  </si>
  <si>
    <t>بالغ - قاصر</t>
  </si>
  <si>
    <t>فئة الوظيفة</t>
  </si>
  <si>
    <t>تصنيف الوضع القانوني</t>
  </si>
  <si>
    <t>رسالة مُجَهَّلة الهوية</t>
  </si>
  <si>
    <t>غير معلوم</t>
  </si>
  <si>
    <t>القاهرة</t>
  </si>
  <si>
    <t>الدقهلية</t>
  </si>
  <si>
    <t>الغربية</t>
  </si>
  <si>
    <t>الجيزة</t>
  </si>
  <si>
    <t>الإسكندرية</t>
  </si>
  <si>
    <t>الشرقية</t>
  </si>
  <si>
    <t>كفر الشيخ</t>
  </si>
  <si>
    <t>الفيوم</t>
  </si>
  <si>
    <t>البحيرة</t>
  </si>
  <si>
    <t>المنوفية</t>
  </si>
  <si>
    <t>بني سويف</t>
  </si>
  <si>
    <t>السويس</t>
  </si>
  <si>
    <t>دمياط</t>
  </si>
  <si>
    <t>بورسعيد</t>
  </si>
  <si>
    <t>القليوبية</t>
  </si>
  <si>
    <t>أسوان</t>
  </si>
  <si>
    <t>المنيا</t>
  </si>
  <si>
    <t>قنا</t>
  </si>
  <si>
    <t>الإسماعيلية</t>
  </si>
  <si>
    <t>أسيوط</t>
  </si>
  <si>
    <t>مدينة نصر أول - ميدان رابعة العدوية</t>
  </si>
  <si>
    <t>أبو كبير</t>
  </si>
  <si>
    <t>مدينة نصر ثان - جامعة الازهر</t>
  </si>
  <si>
    <t>بندر الفيوم</t>
  </si>
  <si>
    <t>حلوان</t>
  </si>
  <si>
    <t>الزيتون</t>
  </si>
  <si>
    <t>عابدين - محكمة عابدين</t>
  </si>
  <si>
    <t>الأزبكية - دار القضاء</t>
  </si>
  <si>
    <t>قصر النيل - الزمالك - الماريوت</t>
  </si>
  <si>
    <t>قسم الجيزة - ميدان النهضة</t>
  </si>
  <si>
    <t>المنصورة ثان - ديوان المحافظة</t>
  </si>
  <si>
    <t>مدينة نصر ثان - جامعة الأزهر</t>
  </si>
  <si>
    <t>فض اعتصام رابعة العدوية - مدينة نصر أول 14-8-2013</t>
  </si>
  <si>
    <t>أحداث جامعة الازهر - مدينة نصر قضية مجموعة اسماء مصر 24-12-2013</t>
  </si>
  <si>
    <t>أحداث الدقهلية</t>
  </si>
  <si>
    <t>أحداث الأزبكية - دار القضاء فض اعتصام القضاة 6-6-2012</t>
  </si>
  <si>
    <t>مداهمات أمنية - القاهرة قضية تنظيم البلاك بلوك 19-4-2014</t>
  </si>
  <si>
    <t>مداهمات أمنية - المقطم 29-7-2013 قضية بين السرايات 2-7-2013</t>
  </si>
  <si>
    <t>فض اعتصام النهضة 14-8-2013</t>
  </si>
  <si>
    <t>مداهمات أمنية - أبو كبير 10-9-2013 قضية قيادات تنظيم جماعة الإخوان بشمال الشرقية 25-8-2013</t>
  </si>
  <si>
    <t>مداهمات أمنية - الإسماعيلية 1-10-2013</t>
  </si>
  <si>
    <t>أحداث المنصورة ثان - ديوان المحافظة 13-10-2013</t>
  </si>
  <si>
    <t>مداهمات أمنية - أبو كبير تحالف دعم الشرعية 29-10-2013</t>
  </si>
  <si>
    <t>أحداث عابدين - محكمة عابدين - تسليم أحمد ماهر نفسه 30-11-2013</t>
  </si>
  <si>
    <t>كمين أمني - الزيتون صحفيين - محاكمة عسكرية 6-12-2013</t>
  </si>
  <si>
    <t>أحداث جامعة الأزهر - مدينة نصر قضية 6905 - معتقلي القهوة 9-12-2013</t>
  </si>
  <si>
    <t>أحداث المدينة الجامعية - الأزهر قضية 6959 10-12-2013</t>
  </si>
  <si>
    <t>أحداث جامعة الأزهر - مدينة نصر قضية 7390 27-12-2013</t>
  </si>
  <si>
    <t>أحداث جامعة الأزهر - مدينة نصر قضية حرق كلية التجارة 28-12-2013</t>
  </si>
  <si>
    <t>أحداث حلوان</t>
  </si>
  <si>
    <t>أحداث الغربية</t>
  </si>
  <si>
    <t>أحداث المنوفية</t>
  </si>
  <si>
    <t>أحداث كفر الشيخ</t>
  </si>
  <si>
    <t>أحداث الإسماعيلية</t>
  </si>
  <si>
    <t>أحداث الفيوم</t>
  </si>
  <si>
    <t>أحداث الفيوم - بندر الفيوم 14-8-2013</t>
  </si>
  <si>
    <t>اسماء حمدي عبد الستار السيد حسين</t>
  </si>
  <si>
    <t>احمد ماهر ابراهيم الطنطاوي</t>
  </si>
  <si>
    <t>اسامه صبري حسين مصطفي</t>
  </si>
  <si>
    <t>محمد عاطف سيد عبد ربه</t>
  </si>
  <si>
    <t>ناهد شريف عبد الحميد السيد سليمان</t>
  </si>
  <si>
    <t>عبد الرحمن محمد عبد الودود محمود العربي</t>
  </si>
  <si>
    <t>عبد الرحمن محسن رزق احمد</t>
  </si>
  <si>
    <t>يوسف علي عبد الرحمن</t>
  </si>
  <si>
    <t>صلاح الدين علي احمد اسماعيل</t>
  </si>
  <si>
    <t>محمد عادل محمد عيد</t>
  </si>
  <si>
    <t>ابو العلا ماضي</t>
  </si>
  <si>
    <t>عمرو جمال محمد عمران</t>
  </si>
  <si>
    <t>حسن محمد حسن احمد صقر</t>
  </si>
  <si>
    <t>محمد حمدي محمد عبد الله عبد المجيد</t>
  </si>
  <si>
    <t>عبد الحميد محمد محمد بنداري</t>
  </si>
  <si>
    <t>ابراهيم علي محمد</t>
  </si>
  <si>
    <t>عمر عبد الحافظ علي البدراوي</t>
  </si>
  <si>
    <t>محمود احمد عبد الرحمن الحوت</t>
  </si>
  <si>
    <t>احمد فؤاد هنداوي فؤاد</t>
  </si>
  <si>
    <t>محمد عبد اللطيف عبد الله</t>
  </si>
  <si>
    <t>عبد الرحمن احمد عبده عطا</t>
  </si>
  <si>
    <t>احمد عبد الرازق عبد المجيد العطار</t>
  </si>
  <si>
    <t>احمد جمال عبد الحميد زياده</t>
  </si>
  <si>
    <t>محبوسون بقسم حلوان</t>
  </si>
  <si>
    <t>محبوس بسجن طنطا العمومي</t>
  </si>
  <si>
    <t>احمد حسن</t>
  </si>
  <si>
    <t>شريف سالم</t>
  </si>
  <si>
    <t>احمد الشناوي</t>
  </si>
  <si>
    <t>ابراهيم ابو شتيه</t>
  </si>
  <si>
    <t>محمد حسن عوض</t>
  </si>
  <si>
    <t>محمد حموده</t>
  </si>
  <si>
    <t>احمد جمال</t>
  </si>
  <si>
    <t>نور الدين</t>
  </si>
  <si>
    <t>اسماء حمدي</t>
  </si>
  <si>
    <t>احمد ماهر</t>
  </si>
  <si>
    <t>اسامه صبري</t>
  </si>
  <si>
    <t>محمد عاطف</t>
  </si>
  <si>
    <t>بيبو المصري</t>
  </si>
  <si>
    <t>عبد الرحمن العربي</t>
  </si>
  <si>
    <t>مانو</t>
  </si>
  <si>
    <t>جو الاسطوره</t>
  </si>
  <si>
    <t>صلاح الدين علي</t>
  </si>
  <si>
    <t>جولدن</t>
  </si>
  <si>
    <t>عمرو عمران</t>
  </si>
  <si>
    <t>حسن صقر</t>
  </si>
  <si>
    <t>عبد الحميد البنداري</t>
  </si>
  <si>
    <t>عمرو البدراوي</t>
  </si>
  <si>
    <t>محمود الحوت</t>
  </si>
  <si>
    <t>احمد فؤاد هنداوي</t>
  </si>
  <si>
    <t>محمد عبد اللطيف</t>
  </si>
  <si>
    <t>عبد الرحمن عطا</t>
  </si>
  <si>
    <t>احمد عبد الرازق العطار</t>
  </si>
  <si>
    <t>احمد جمال زياده</t>
  </si>
  <si>
    <t>جيمي</t>
  </si>
  <si>
    <t>نوع مكان الاحتجاز</t>
  </si>
  <si>
    <t>مكان الاحتجاز حيث الإنتاج الإبداعي</t>
  </si>
  <si>
    <t>عنوان المنتج الإبداعي وفقاً لذويه أو الناشر أو حسب المحتوى</t>
  </si>
  <si>
    <t>منطقة سجون طرة</t>
  </si>
  <si>
    <t>سجن الفيوم العمومي - دمو</t>
  </si>
  <si>
    <t>منطقة سجون القناطر - سجن النساء</t>
  </si>
  <si>
    <t>سجن الزقازيق العمومي</t>
  </si>
  <si>
    <t>منطقة سجون وادي النطرون</t>
  </si>
  <si>
    <t>سجن طنطا العمومي</t>
  </si>
  <si>
    <t>منطقة سجون أبو زعبل</t>
  </si>
  <si>
    <t>قسم شرطة دكرنس</t>
  </si>
  <si>
    <t>سجن الإسماعيلية العمومي - المستقبل</t>
  </si>
  <si>
    <t>قسم شرطة مدينة نصر ثان</t>
  </si>
  <si>
    <t>مقر النيابة العسكرية - س28</t>
  </si>
  <si>
    <t>قسم شرطة حلوان</t>
  </si>
  <si>
    <t>بالغ</t>
  </si>
  <si>
    <t>قاصر</t>
  </si>
  <si>
    <t>ذكر</t>
  </si>
  <si>
    <t>خريج</t>
  </si>
  <si>
    <t>طالب تعليم عالي</t>
  </si>
  <si>
    <t>طالب ثانوي</t>
  </si>
  <si>
    <t>أنثى</t>
  </si>
  <si>
    <t>مهندس</t>
  </si>
  <si>
    <t>ربة منزل</t>
  </si>
  <si>
    <t>طبيب</t>
  </si>
  <si>
    <t>مدرس</t>
  </si>
  <si>
    <t>قطاع خاص وأعمال حرة</t>
  </si>
  <si>
    <t>طالب ثانوي - ثانية</t>
  </si>
  <si>
    <t>خريج - السياحة - عامل - فندق</t>
  </si>
  <si>
    <t>طالب تعليم عالي - أكاديمية أخبار اليوم - أولى</t>
  </si>
  <si>
    <t>طالب ثانوي - فني</t>
  </si>
  <si>
    <t>فني</t>
  </si>
  <si>
    <t>طالب تعليم عالي- الخدمة الاجتماعية</t>
  </si>
  <si>
    <t>رئيس حزب الوسط</t>
  </si>
  <si>
    <t>طالب تعليم عالي - الجامعة البريطانية بالقاهرة</t>
  </si>
  <si>
    <t>عضو هيئة تدريس - جامعة الملك سعود بالرياض - محاضر</t>
  </si>
  <si>
    <t>مدرس - رئيس قسم التعليم الابتدائي</t>
  </si>
  <si>
    <t>صحفي - شبكة يقين وطالب تعليم عالي - المعهد العالي لتكنولوجيا البصريات - ثالثة نظم معلومات</t>
  </si>
  <si>
    <t>طالب تعليم عالي - جامعة الأزهر</t>
  </si>
  <si>
    <t>طالب تعليم عالي - جامعة الأزهر - اللغة والترجمة - رابعة ترجمة فورية</t>
  </si>
  <si>
    <t>طالب تعليم عالي - جامعة الأزهر - طب الأسنان - ثانية</t>
  </si>
  <si>
    <t>طالب تعليم عالي - جامعة الأزهر - اللغات والترجمة - رابعة دراسات إسلامية</t>
  </si>
  <si>
    <t>صحفي - شبكة يقين الإخبارية - مصور</t>
  </si>
  <si>
    <t>عضو هيئة تدريس - جامعة المنوفية - الآداب - أستاذ جامعي</t>
  </si>
  <si>
    <t>عضو هيئة تدريس - جامعة الفيوم - الهندسة - أستاذ جامعي</t>
  </si>
  <si>
    <t>السن أو تاريخ الميلاد</t>
  </si>
  <si>
    <t>نشاط بالمجال العام</t>
  </si>
  <si>
    <t>حركة 6 ابريل - المنسق العام السابق</t>
  </si>
  <si>
    <t>نقابة المعلمين بالشرقية - النقيب</t>
  </si>
  <si>
    <t>نقابة الأطباء بالشرقية - أمين عام</t>
  </si>
  <si>
    <t>عضو حزب مصر القوية</t>
  </si>
  <si>
    <t>رقم 15899 لسنة 2013 إداري مدينة نصر أول والمقيدة برقم 34150 لسنة 2015 جنايات مدينة نصر أول ورقم 2985 لسنة 2015 كلي شرق القاهرة</t>
  </si>
  <si>
    <t>رقم 2600 لسنة 2014 جنايات أبو كبير والمقيدة برقم 102 لسنة 2014 كلي شمال الزقازيق</t>
  </si>
  <si>
    <t>رقم 7332 لسنة 2013 جنح مدينة نصر ثان والمستأنفة برقم 4804 لسنة 2014 جنح مستأنف مدينة نصر ثان</t>
  </si>
  <si>
    <t xml:space="preserve"> الأنضمام لجماعة اسست علي خلاف احكام القانون، تدعو لتعطيل الدستور ومنع مؤسسات الدولة من ممارسة اعمالها، والتجمهر، والبلطجه، ومخالفة قانون التظاهر، وتخريب المنشات العامة والخاصة، ومقاومة السلطات، وحيازة عبوات مولوتوف حارقه، واستعراض القوه، وقطع الطريق العام، وتعطيل وسائل المواصلات </t>
  </si>
  <si>
    <t>رقم 7399 لسنة 2013 إداري مدينة نصر ثان والمقيدة برقم 6917 لسنة 2013 كلي شرق القاهرة</t>
  </si>
  <si>
    <t>رقم 3506 لسنة 2012 جنح الأزبكية والمستأنفة برقم 5910 لسنة 2012 جنح مستأنف الأزبكية</t>
  </si>
  <si>
    <t>التعدي على موظفين عموميين, الإتلاف عمدي لمبان معدة للنفع العام, استعراض القوة والتلويح بالعنف (البلطجة), حيازة أدوات (حجارة وعصي) وسلاح أبيض بغير مسوغ من الضرورة الشخصية والحرفية, تجمهر مكون من اكثر من حمسة اشخاص</t>
  </si>
  <si>
    <t>رقم 168 لسنة 2013 حصر مكتب فني نائب عام</t>
  </si>
  <si>
    <t>الاشتراك في بلاك بلوك وترويج لافكارهم وحرق مقر إخوان التوفيقية وتعدٍ على الأمن وحيازة سلاح</t>
  </si>
  <si>
    <t>قتل وشروع في قتل وأنضمام إلى عصابة مسلحة وتعدٍ على الأمن وحيازة أسلحة نارية بدون ترخيص</t>
  </si>
  <si>
    <t>رقم 12681 لسنة 2013 جنايات الجيزة والمقيدة برقم 1443 لسنة 2015 كلي جنوب الجيزة</t>
  </si>
  <si>
    <t>التجمهر، قتل عمد مع سبق الإصرار والترصد، شروع في قتل، تعطيل وسائل النقل العام، احتلال مبان ومرافق عام مخصصة للنفع العام، تخريب مبان وأملاك عامة، قبض وإحتجاز أشخاص دون وجه حق، اعتداء على اشخاص، حيازة وإحراز مفرقعات وأسلحة نارية وبيضاء وذخيرة حية وجهاز لاسلكي ميري</t>
  </si>
  <si>
    <t>الأنضمام لجماعة محظورة وحيازة منشورات تحريضية</t>
  </si>
  <si>
    <t>رقم 15 لسنة 2014 طفل المنصورة ثان</t>
  </si>
  <si>
    <t>الأنضمام لجماعة محظورة واثارة الشغب والتجمهر وإتلاف الممتلكات العامة والخاصة</t>
  </si>
  <si>
    <t>رقم 2849 لسنة 2014 ورقم 4951 لسنة 2014 جنايات الشرقية</t>
  </si>
  <si>
    <t>رقم 9593 لسنة 2013 جنح عابدين والمقيدة برقم 5957 لسنة 2013 جنح مستأنف وسط القاهرة والطعن رقم 18572 لسنة 84 قضائية</t>
  </si>
  <si>
    <t>الدعوة إلى خرق قانون التظاهر وتجمهر وتعدٍ على أمن المحكمة</t>
  </si>
  <si>
    <t>رقم 4004 لسنة 2013 جنح عسكرية شمال القاهرة</t>
  </si>
  <si>
    <t>تخريب عمد منشات عسكرية و تصوير منشات عسكرية</t>
  </si>
  <si>
    <t>رقم 6905 لسنة 2013 جنح مدينة نصر ثان</t>
  </si>
  <si>
    <t>خرق قانون التظاهر وتعدٍ على الأمن وحيازة مفرقعات ومواد حارقة وتخريب وإتلاف عمدي لممتلكات عامة وخاصة واستعراض القوة والتلويح بالعنف وتعطيل مرور</t>
  </si>
  <si>
    <t>رقم 6959 لسنة 2013 جنح مدينة نصر ثان</t>
  </si>
  <si>
    <t>الأنضمام لجماعة محظورة وخرق قانون التظاهر والتجمهر وقطع طريق والتعدي على الأمن ومقاومة سلطات واستعراض القوة والتلويح بالعنف وإتلاف ممتلكات عامة وخاصة</t>
  </si>
  <si>
    <t>رقم 7390 لسنة 2013 جنح مدينة نصر ثان</t>
  </si>
  <si>
    <t>الأنضمام لجماعة إرهابية وخرق قانون التظاهر والتجمهر وقطع طريق واستعراض القوة</t>
  </si>
  <si>
    <t>حرق وتخريب عمد لمبنى تجارة بنين والتجمهر وخرق قانون التظاهر واستعمال القوة والعنف والتعدي على الأمن ومقاومة السلطات وسرقة بالاكراه ومنع الطلاب من دخول الامتحان</t>
  </si>
  <si>
    <t>رقم 6939 لسنة 2013 إداري بندر الفيوم</t>
  </si>
  <si>
    <t>اقتحام وحرق وسرقة أسلحة ومتعلقات إدارة شرطة النجدة وإدارة تأمين الطرق والمنافذ بالفيوم، وقتل بعض الضباط والأفراد والعاملين بها واقتحام مبنى ديوان عام محافظة الفيوم وسرقة محتوىاته</t>
  </si>
  <si>
    <t>تاريخ أخر حكم قضائي</t>
  </si>
  <si>
    <t>بيانات قانونية وإجراءات متعلقة بالواقعة</t>
  </si>
  <si>
    <t>رقم المنتج طبقاً للأرشيف</t>
  </si>
  <si>
    <t>النصف الأول من عام 2013</t>
  </si>
  <si>
    <t>روابط المصادر</t>
  </si>
  <si>
    <t>http://4.bp.blogspot.com/-5EaqbFube_Q/UbUSuFY67fI/AAAAAAAABQw/zp7lFLgQpUA/s1600/%D8%B1%D8%B3%D8%A7%D9%84%D8%A9+%D9%85%D9%86+%D8%A7%D8%B3%D8%A7%D9%85%D8%A9+%D9%84%D9%88%D8%A7%D9%84%D8%AF%D8%AA%D9%87.jpg</t>
  </si>
  <si>
    <t>http://3.bp.blogspot.com/-9hnc7tiJuvA/UbUOFKBAeSI/AAAAAAAABOo/QF8BG6g2oNY/s1600/%D9%85%D9%82%D8%A8%D8%B1%D8%A9+%D8%A7%D9%84%D8%A7%D8%AD%D9%8A%D8%A7%D8%A1.jpg</t>
  </si>
  <si>
    <t>https://www.facebook.com/darelqadaa/photos/a.307269649406477.1073741828.306008779532564/308862235913885/?type=1</t>
  </si>
  <si>
    <t>http://3.bp.blogspot.com/-YrpdeICx69I/UbUNzzFGGeI/AAAAAAAABOQ/5A5f-9yPcwc/s1600/%D8%B9%D8%AF%D8%AF+%D8%A7%D9%84%D8%A7%D9%8A%D8%A7%D9%85.jpg</t>
  </si>
  <si>
    <t>http://4.bp.blogspot.com/-2FMhvF5S1UY/UbUN09J-2DI/AAAAAAAABOY/_oWntx_aNUE/s1600/%D9%85%D8%B1%D9%85%D8%B7%D9%89+%D9%81%D9%8A%D8%A7+%D9%8A%D8%A7%D8%A8%D9%84%D8%AF.jpg</t>
  </si>
  <si>
    <t>https://www.facebook.com/darelqadaa/photos/a.307269649406477.1073741828.306008779532564/314019145398194/?type=1</t>
  </si>
  <si>
    <t>http://2.bp.blogspot.com/-XAB4PhOmInI/UbUN_w_C0MI/AAAAAAAABOg/BjT6Cq-alp8/s1600/%D9%84%D8%A7+%D9%84%D8%AD%D9%83%D9%85+%D8%A7%D9%84%D8%A7%D8%AE%D9%88%D8%A7%D9%86.jpg</t>
  </si>
  <si>
    <t>https://www.facebook.com/darelqadaa/photos/a.307269649406477.1073741828.306008779532564/319250011541774/?type=1</t>
  </si>
  <si>
    <t>http://4.bp.blogspot.com/-CbIvfbc7G6U/UbUNmavbalI/AAAAAAAABOA/F2l1cYFChY8/s1600/%D8%AA%D9%88%D9%82%D9%81+%D8%A7%D9%84%D8%B2%D9%85%D9%86.jpg</t>
  </si>
  <si>
    <t>https://www.facebook.com/darelqadaa/photos/a.307269649406477.1073741828.306008779532564/309107382556037/?type=1</t>
  </si>
  <si>
    <t>https://www.facebook.com/darelqadaa/photos/a.307269649406477.1073741828.306008779532564/309782639155178/?type=1</t>
  </si>
  <si>
    <t>http://3.bp.blogspot.com/-wnu7Oldo3n4/UbUNgZjTWsI/AAAAAAAABN4/TEv5X0RVngY/s1600/%D8%AA%D8%A7%D8%AE%D8%B1+%D8%A7%D9%87%D9%84%D9%87.jpg</t>
  </si>
  <si>
    <t>http://1.bp.blogspot.com/-paz_PY1h27Q/UbUNoYmTPWI/AAAAAAAABOI/iGaaJ4miDuc/s1600/%D8%A8%D8%A7%D8%A8+%D8%A7%D9%84%D8%B2%D9%86%D8%B2%D8%A7%D9%86%D8%A9.jpg</t>
  </si>
  <si>
    <t>https://www.facebook.com/darelqadaa/photos/a.307269649406477.1073741828.306008779532564/308858402580935/?type=1</t>
  </si>
  <si>
    <t>http://3.bp.blogspot.com/-nUX1qdXBQQ4/UbUOFjZcQYI/AAAAAAAABOs/dagscxnidMs/s1600/%D8%A8%D8%A7%D8%A8+%D8%A7%D9%84%D8%B2%D9%86%D8%B2%D8%A7%D9%86%D8%A9.jpg</t>
  </si>
  <si>
    <t>https://www.facebook.com/darelqadaa/photos/a.307269649406477.1073741828.306008779532564/308871112579664/?type=1&amp;fref=nf</t>
  </si>
  <si>
    <t>http://2.bp.blogspot.com/-DUU9396Gv-s/UbUOYGGksfI/AAAAAAAABPE/wtLwQdGhFMA/s1600/%D9%85%D9%84%D9%8A%D8%B4+%D8%AD%D8%AF.jpg</t>
  </si>
  <si>
    <t>http://4.bp.blogspot.com/-naqqkEWpdIc/UbUOpdgSXRI/AAAAAAAABPQ/hNhnc4SdwKs/s1600/%D9%87%D9%88+%D9%81%D9%8A%D9%87+%D8%A7%D9%8A%D9%87.jpg</t>
  </si>
  <si>
    <t>https://www.facebook.com/darelqadaa/photos/a.307269649406477.1073741828.306008779532564/308864905913618/?type=1</t>
  </si>
  <si>
    <t>http://1.bp.blogspot.com/-a0U7beVbETs/UbUOVSpyhYI/AAAAAAAABO4/fmNBvjRQgfQ/s1600/%D9%85%D8%AD%D9%85%D8%AF+%D8%A7%D9%84%D8%A8%D8%B7%D8%B1%D8%A7%D9%86+1.jpg</t>
  </si>
  <si>
    <t>http://4.bp.blogspot.com/-XOj0AYtoUs0/UbUOXnJEJAI/AAAAAAAABPA/RESlsEcrmkw/s1600/%D9%85%D8%AD%D9%85%D8%AF+%D8%A7%D9%84%D8%A8%D8%B7%D8%B1%D8%A7%D9%86+2.jpg</t>
  </si>
  <si>
    <t>http://3.bp.blogspot.com/-UKGs9qahJNM/UbUSWqEns6I/AAAAAAAABQg/ED733XywIys/s1600/1.jpg</t>
  </si>
  <si>
    <t>http://4.bp.blogspot.com/-X8WkPeVqBg4/UbUSW0ZiJRI/AAAAAAAABQk/x1-A9fvFMfs/s1600/2.jpg</t>
  </si>
  <si>
    <t>http://4.bp.blogspot.com/-eNDn5Telwqw/UbUOt6MQtRI/AAAAAAAABPg/mfk8t8jhdeE/s1600/%D8%A7%D8%BA%D8%A7%D9%86%D9%89+%D8%A7%D9%84%D8%A7%D9%88%D9%84%D8%AA%D8%B1%D8%A7%D8%B3.png</t>
  </si>
  <si>
    <t>http://2.bp.blogspot.com/-xnhETsfR1t4/UbUPWEj_LEI/AAAAAAAABP4/CNQYdhsXNEo/s1600/%D8%AB%D9%88%D8%A7%D8%B1+%D8%A7%D8%AD%D8%B1%D8%A7%D8%B1+%D8%B1%D8%B3%D8%A7%D9%84%D8%A9+%D8%A7%D9%84%D9%89+%D8%A7%D9%84%D8%A7%D9%85.JPG</t>
  </si>
  <si>
    <t>http://3.bp.blogspot.com/-ULR2gVsDbXY/UbUPNyA7teI/AAAAAAAABPo/3ZWMjLxy7io/s1600/%D8%AF%D9%86%D9%8A%D8%A7+%D8%A7%D9%84%D8%B9%D8%B0%D8%A7%D8%A8.png</t>
  </si>
  <si>
    <t>http://3.bp.blogspot.com/-pAV67HTcXWU/UbUPt13UdPI/AAAAAAAABQA/-RO2lDvwYZo/s1600/%D8%B1%D8%AD%D9%84%D8%A9+%D8%B9%D9%85%D8%B1%D9%89+%D8%A8%D8%B3%D8%AC%D9%86+%D8%A7%D9%84%D9%82%D9%86%D8%A7%D8%B7%D8%B1.png</t>
  </si>
  <si>
    <t>http://1.bp.blogspot.com/-QfvkASXBHgc/UbUOqvYYGYI/AAAAAAAABPY/WDN9dlDVTvQ/s1600/%D8%A7%D8%A8%D9%86%D9%87%D8%A7+%D9%86%D9%88%D8%B1.png</t>
  </si>
  <si>
    <t>http://1.bp.blogspot.com/-l4SbSKzuEwQ/UbUPww1iHEI/AAAAAAAABQI/pD1s3d6qOug/s1600/%D9%85%D8%B9%D8%A7%D8%AF+%D8%A7%D9%84%D8%AC%D9%84%D8%B3%D8%A7%D8%AA.JPG</t>
  </si>
  <si>
    <t>https://www.facebook.com/darelqadaa/photos/a.307269649406477.1073741828.306008779532564/311449145655194/?type=1</t>
  </si>
  <si>
    <t>https://www.facebook.com/darelqadaa/photos/a.307269649406477.1073741828.306008779532564/364711806995594/?type=1</t>
  </si>
  <si>
    <t>https://www.facebook.com/Afrgo3anhom/photos/a.573881242656792.1073741828.573875439324039/585172951527621/?type=1&amp;permPage=1</t>
  </si>
  <si>
    <t>https://www.facebook.com/Afrgo3anhom/photos/a.573881242656792.1073741828.573875439324039/585183598193223/?type=1&amp;permPage=1</t>
  </si>
  <si>
    <t>http://www.youm7.com/story/2013/5/30/%D8%A8%D8%A7%D9%84%D8%B5%D9%88%D8%B1_%D9%86%D9%86%D8%B4%D8%B1_%D8%B1%D8%B3%D8%A7%D8%A6%D9%84%D9%85%D8%A7%D9%86%D9%88_%D8%A3%D8%AD%D8%AF_%D8%A7%D9%84%D9%85%D8%B9%D8%AA%D9%82%D9%84%D9%8A%D9%86_%D8%A8%D8%B3%D8%AC%D9%86_%D8%A7%D9%84%D8%B9%D9%82%D8%B1%D8%A8_%D8%B4%D8%AF%D9%8A%D8%AF_%D8%A7%D9%84%D8%AD%D8%B1%D8%A7%D8%B3%D8%A9/1090164#.VDBj_fmSy5U</t>
  </si>
  <si>
    <t>https://www.facebook.com/Afrgo3anhom/photos/a.573881242656792.1073741828.573875439324039/583464211698495/?type=1&amp;permPage=1</t>
  </si>
  <si>
    <t>https://www.facebook.com/Afrgo3anhom/photos/a.573881242656792.1073741828.573875439324039/583455601699356/?type=1&amp;permPage=1</t>
  </si>
  <si>
    <t>https://www.facebook.com/Afrgo3anhom/photos/a.573881242656792.1073741828.573875439324039/583443615033888/?type=1&amp;permPage=1</t>
  </si>
  <si>
    <t>http://new.elfagr.org/Detail.aspx?secid=1&amp;nwsId=347443&amp;vid=2</t>
  </si>
  <si>
    <t>http://almogaz.com/news/politics/2013/05/24/923536</t>
  </si>
  <si>
    <t>https://www.facebook.com/Afrgo3anhom/photos/a.573881242656792.1073741828.573875439324039/581574725220777/?type=1&amp;permPage=1</t>
  </si>
  <si>
    <t>http://www.almasryalyoum.com/news/details/204337</t>
  </si>
  <si>
    <t>https://www.facebook.com/Afrgo3anhom/photos/a.573881242656792.1073741828.573875439324039/580061672038749/?type=1&amp;permPage=1</t>
  </si>
  <si>
    <t>https://www.facebook.com/Afrgo3anhom/photos/a.573881242656792.1073741828.573875439324039/581633255214924/?type=1&amp;permPage=1</t>
  </si>
  <si>
    <t>https://www.facebook.com/GetOutPrisoners/photos/a.513438358720144.1073741828.513412275389419/526198870777426/?type=1&amp;permPage=1</t>
  </si>
  <si>
    <t>https://www.facebook.com/ultras.yellow/photos/a.165912056900084.1073741829.165661573591799/185288851629071/?type=1</t>
  </si>
  <si>
    <t>https://www.facebook.com/Afrgo3anhom/photos/a.573881242656792.1073741828.573875439324039/585247114853538/?type=1</t>
  </si>
  <si>
    <t>https://www.facebook.com/GetOutPrisoners/photos/a.513438358720144.1073741828.513412275389419/527404393990207/?type=1&amp;permPage=1</t>
  </si>
  <si>
    <t>https://docs.google.com/file/d/0B1qqm_EjPpz8Nm5malNZWGR6RG8/edit</t>
  </si>
  <si>
    <t>http://rassd.com/1-72332.htm</t>
  </si>
  <si>
    <t>http://www.mo3taqaleen.com/%D8%B1%D8%B3%D8%A7%D9%84%D8%A9-%D8%A3%D8%A8%D9%88-%D8%A7%D9%84%D8%B9%D9%84%D8%A7-%D9%85%D8%A7%D8%B6%D9%8A-%D9%84%D8%A7%D8%A8%D9%86%D8%AA%D9%87-%D8%A8%D9%85%D9%86%D8%A7%D8%B3%D8%A8%D8%A9-%D8%B2%D9%88/</t>
  </si>
  <si>
    <t>https://www.facebook.com/photo.php?fbid=497242950374075&amp;l=589537fe8e</t>
  </si>
  <si>
    <t>https://www.youtube.com/watch?v=BXCbYYU1VJg&amp;feature=youtu.be</t>
  </si>
  <si>
    <t>http://www.masralarabia.com/%D8%AA%D9%82%D8%A7%D8%B1%D9%8A%D8%B1-%D9%88%D8%AA%D8%AD%D9%82%D9%8A%D9%82%D8%A7%D8%AA/128007-%D8%B1%D8%B3%D8%A7%D9%84%D8%A9-%D9%85%D9%86-%D9%85%D8%B9%D8%AA%D9%82%D9%84-%D9%81%D9%8A-%D8%A3%D8%AD%D8%AF%D8%A7%D8%AB-%D8%A7%D9%84%D9%86%D9%87%D8%B6%D8%A9</t>
  </si>
  <si>
    <t>http://www.egyptwindow.net/news_Details.aspx?News_ID=38476</t>
  </si>
  <si>
    <t>https://twitter.com/FJpartyIsmailia/status/392575485311713280</t>
  </si>
  <si>
    <t>https://www.facebook.com/3en.Elshabab/posts/694683633885408</t>
  </si>
  <si>
    <t>http://www.masralarabia.com/%D8%A7%D9%84%D8%AD%D9%8A%D8%A7%D8%A9-%D8%A7%D9%84%D8%B3%D9%8A%D8%A7%D8%B3%D9%8A%D8%A9/145735-%D9%86%D9%86%D8%B4%D8%B1-%D9%86%D8%B5-%D8%B1%D8%B3%D8%A7%D9%84%D8%A9-%D8%A7%D9%84%D8%AD%D9%88%D8%AA-%D9%85%D9%86-%D9%85%D8%AD%D8%A8%D8%B3%D9%87</t>
  </si>
  <si>
    <t>http://mahervoice.wordpress.com/2013/12/01/%D9%84%D9%85%D8%A7%D8%B0%D8%A7-%D8%AA%D9%83%D8%B1%D9%87%D9%88%D9%86%D9%86%D8%A7-%D8%9F%D8%9F/</t>
  </si>
  <si>
    <t>http://mahervoice.wordpress.com/2013/12/02/%D8%A5%D8%AD%D9%86%D8%A7-%D9%83%D8%AF%D9%87-%D8%B2%D9%8A-%D8%A7%D9%84%D9%81%D9%84-%D9%88%D9%85%D8%A8%D8%B3%D9%88%D8%B7%D9%8A%D9%86/</t>
  </si>
  <si>
    <t>http://mahervoice.wordpress.com/2013/12/03/%D8%B9%D9%8A%D8%B4-%D8%A7%D9%84%D8%AC%D8%B1%D8%A7%D9%8A%D9%87/</t>
  </si>
  <si>
    <t>http://mahervoice.wordpress.com/2013/12/05/%D8%B7%D9%84%D8%B9-%D8%A7%D9%84%D8%AA%D9%85%D9%88%D9%8A%D9%84/</t>
  </si>
  <si>
    <t>http://mahervoice.wordpress.com/2013/12/06/%D8%A7%D9%84%D9%85%D8%AC%D9%84%D8%B3-%D8%A7%D9%84%D9%82%D9%88%D9%85%D9%8A-%D9%84%D8%AD%D9%82%D9%88%D9%82-%D8%A7%D9%84%D8%B3%D9%8A%D8%B3%D9%8A/</t>
  </si>
  <si>
    <t>http://mahervoice.wordpress.com/2013/12/10/%D8%B3%D9%84%D8%B3%D9%84%D8%A9-%D8%A7%D9%84%D8%A3%D9%85%D9%86%D8%AC%D9%8A%D8%A9-%D8%A7%D9%84%D9%85%D8%AA%D8%AB%D9%88%D8%B1%D8%AC%D9%8A%D9%86-%D9%88%D9%84%D8%A7%D8%AF-%D8%A7%D9%84%D9%80/</t>
  </si>
  <si>
    <t>http://mahervoice.wordpress.com/2013/12/12/%D9%85%D8%A7%D8%AD%D8%B5%D9%84%D8%B4-%D9%85%D9%86%D8%B0-122-%D8%B9%D8%A7%D9%85%D8%A7%D9%8B/</t>
  </si>
  <si>
    <t>http://mahervoice.wordpress.com/2013/12/13/%D9%85%D9%82%D8%A7%D9%88%D9%85%D8%A9-%D8%B9%D9%88%D8%AF%D8%A9-%D9%86%D8%B8%D8%A7%D9%85-%D9%85%D8%A8%D8%A7%D8%B1%D9%83-%D9%88%D8%A7%D8%AC%D8%A8-%D9%88%D8%B7%D9%86%D9%8A/</t>
  </si>
  <si>
    <t>http://mahervoice.wordpress.com/2013/12/17/%D8%A7%D9%84%D9%80%D9%80%D9%88%D8%A8%D9%80%D9%80%D9%80%D9%80%D9%80%D8%A7%D8%A1/</t>
  </si>
  <si>
    <t>http://mahervoice.wordpress.com/2013/12/19/%D8%AD%D8%AF-%D9%8A%D9%82%D8%AF%D8%B1-%D9%8A%D9%82%D9%88%D9%84-%D9%84%D8%A3-%D8%9F/</t>
  </si>
  <si>
    <t>http://mahervoice.wordpress.com/2013/12/22/%D9%84%D8%A8%D8%B3%D8%AA-3-%D8%B3%D9%86%D9%8A%D9%86-%D8%B3%D8%AC%D9%86-%D9%8A%D8%A7-%D8%AD%D9%84%D8%A7%D9%88%D8%A9/</t>
  </si>
  <si>
    <t>http://mahervoice.wordpress.com/2013/12/23/%D9%87%D8%A7%D9%86%D8%AA/</t>
  </si>
  <si>
    <t>http://mahervoice.wordpress.com/2013/12/24/%D8%AE%D8%A7%D9%84%D8%AA%D9%8A-%D8%A8%D8%AA%D8%B3%D9%84%D9%85-%D8%B9%D9%84%D9%8A%D9%83-%D9%88-%D8%A8%D8%AA%D9%82%D9%88%D9%84%D9%83-%D8%B5%D9%84%D8%AD-%D8%A7%D9%84%D8%B3%D9%8A%D9%81%D9%88%D9%86/</t>
  </si>
  <si>
    <t>http://mahervoice.wordpress.com/2013/12/26/%D9%87%D9%8A%D8%A7%D9%81%D8%A9-%D8%A7%D9%84%D8%A3%D8%AC%D9%87%D8%B2%D8%A9-%D8%A7%D9%84%D9%84%D8%A7%D9%85%D8%A4%D8%A7%D8%AE%D8%B0%D8%A9-%D8%B3%D9%8A%D8%A7%D8%AF%D9%8A%D8%A9/</t>
  </si>
  <si>
    <t>http://mahervoice.wordpress.com/2013/12/28/%D8%A7%D9%84%D8%AA%D8%B9%D9%84%D9%8A%D9%85%D8%A7%D8%AA-%D9%83%D8%AF%D9%87-%D8%A3%D8%A8%D9%88-%D8%AA%D8%B9%D9%84%D9%8A%D9%85%D8%A7%D8%AA%D9%83%D9%85-%D9%8A%D8%A7-%D8%A3%D8%AE%D9%8A/</t>
  </si>
  <si>
    <t>http://mahervoice.wordpress.com/2013/12/31/%D8%A5%D8%A8%D9%86%D8%AA%D9%8A-%D8%A7%D9%84%D8%B9%D8%B2%D9%8A%D8%B2%D8%A9-%D9%88-%D8%A5%D8%A8%D9%86%D9%8A-%D8%A7%D9%84%D8%B9%D8%B2%D9%8A%D8%B2/</t>
  </si>
  <si>
    <t>http://mahervoice.wordpress.com/2014/03/02/%D8%A7%D8%A8%D9%86%D8%AA%D9%8A-%D8%A7%D9%84%D8%B9%D8%B2%D9%8A%D8%B2%D8%A9-%D9%88%D8%A5%D8%A8%D9%86%D9%8A-%D8%A7%D9%84%D8%B9%D8%B2%D9%8A%D8%B2/</t>
  </si>
  <si>
    <t>https://journagsttort.wordpress.com/2015/02/26/letter-fouad-hendawy-06122013/</t>
  </si>
  <si>
    <t>http://www.al-mowaten.com/ar/news/22390</t>
  </si>
  <si>
    <t>https://www.facebook.com/nabdelekhwan/posts/589464411121828</t>
  </si>
  <si>
    <t>https://www.facebook.com/Alsyasy2politician/posts/743368795683141?__mref=message</t>
  </si>
  <si>
    <t>https://www.facebook.com/antiesha3ategypt/photos/a.1407953176149777.1073741828.1406693626275732/1434088506869577/?type=1&amp;relevant_count=1</t>
  </si>
  <si>
    <t>https://www.facebook.com/FreeAsmaaMasr/posts/561131093955830:0</t>
  </si>
  <si>
    <t>https://www.facebook.com/FreeAsmaaMasr/photos/a.560911013977838.1073741828.560909113978028/561353943933545/?type=1</t>
  </si>
  <si>
    <t>http://7oriaallthwaar.wordpress.com/2014/03/12/%D8%B7%D8%A7%D9%84%D8%A8%D8%A7%D9%86-%D9%8A%D8%B1%D9%88%D9%8A%D8%A7%D9%86-%D8%A3%D9%87%D9%88%D8%A7%D9%84-%D9%85%D8%A7-%D8%B1%D8%A3%D9%88%D9%87-%D9%81%D9%8A-%D8%A7%D9%84%D8%AD%D8%A8%D8%B3-%D9%88/</t>
  </si>
  <si>
    <t>https://journagsttort.wordpress.com/2015/02/26/letter-ziada-30122013/</t>
  </si>
  <si>
    <t>http://egyptwindow.net/news_Details.aspx?News_ID=37546</t>
  </si>
  <si>
    <t>http://www.rassd.com/15-79483.htm</t>
  </si>
  <si>
    <t>https://www.facebook.com/photo.php?fbid=497442563703298&amp;set=a.269608453153378.61396.100003126769450&amp;type=1</t>
  </si>
  <si>
    <t>https://twitter.com/eidziko_mo/status/413989571676749825</t>
  </si>
  <si>
    <t>https://www.facebook.com/kfs.shohadaa/photos/a.762554857090031.1073741829.749550575057126/848264148519101/?type=1&amp;permPage=1</t>
  </si>
  <si>
    <t>https://twitter.com/FJpartyIsmailia/status/392576338445758464</t>
  </si>
  <si>
    <t>https://www.facebook.com/photo.php?fbid=581158415273402&amp;l=32d2a6cd9a</t>
  </si>
  <si>
    <t>https://twitter.com/against_torture/status/394954554716221441</t>
  </si>
  <si>
    <t>http://rassd.com/1-75452.htm</t>
  </si>
  <si>
    <t>صفحة 16 بالكتيب</t>
  </si>
  <si>
    <t>إعدام</t>
  </si>
  <si>
    <t>الحبس سنتان</t>
  </si>
  <si>
    <t>البراءة</t>
  </si>
  <si>
    <t>السجن المشدد خمس سنوات ثم البراءة</t>
  </si>
  <si>
    <t>حفظ القضية</t>
  </si>
  <si>
    <t>السجن خمسة عشر سنة والمراقبة خمس سنوات</t>
  </si>
  <si>
    <t>الحبس ثلاث سنوات والمراقبة ثلاث سنوات ثم رفض الطعن ثم العفو الرئاسي</t>
  </si>
  <si>
    <t>الحبس ثلاث سنوات والغرامة 100 ألف ج ثم قبول الطعن</t>
  </si>
  <si>
    <t>الحبس سنة والغرامة 100 ألف جنيه</t>
  </si>
  <si>
    <t>قيد التحقيق أو المحاكمة</t>
  </si>
  <si>
    <t>محكوم</t>
  </si>
  <si>
    <t>محبوسون بقضايا متعددة</t>
  </si>
  <si>
    <t>الحبس ثلاث سنوات والمراقبة ثلاث سنوات ثم تأييد الحكم ورفض الطعن</t>
  </si>
  <si>
    <t>رسالة نصية</t>
  </si>
  <si>
    <t>صُنع في السجن</t>
  </si>
  <si>
    <t>رسم</t>
  </si>
  <si>
    <t>قصيدة</t>
  </si>
  <si>
    <t>رواية</t>
  </si>
  <si>
    <t>تصميم وإهداء</t>
  </si>
  <si>
    <t>مقبرة الاحياء</t>
  </si>
  <si>
    <t>مجلة</t>
  </si>
  <si>
    <t>رسالة للام</t>
  </si>
  <si>
    <t>عدّاد الايام</t>
  </si>
  <si>
    <t>مرمطي فيا يابلدي</t>
  </si>
  <si>
    <t>لا لحكم الإخوان</t>
  </si>
  <si>
    <t>تاخر زيارة اهله</t>
  </si>
  <si>
    <t>توقف الزمن</t>
  </si>
  <si>
    <t>إهداء إلى شباب ورجال الأولتراس</t>
  </si>
  <si>
    <t>مستنيكم بفارغ الصبر</t>
  </si>
  <si>
    <t>باب الزنزانة</t>
  </si>
  <si>
    <t>مليش حد</t>
  </si>
  <si>
    <t>هو فيه ايه بره - يسقط حكم المرشد</t>
  </si>
  <si>
    <t>اللواء محمد البطران 1</t>
  </si>
  <si>
    <t>اللواء محمد البطران 2</t>
  </si>
  <si>
    <t>الحرية</t>
  </si>
  <si>
    <t>النصر</t>
  </si>
  <si>
    <t>اغاني أولتراس</t>
  </si>
  <si>
    <t>ثوار احرار - رسالة للام</t>
  </si>
  <si>
    <t>دنيا العذاب</t>
  </si>
  <si>
    <t>رحلة عمري</t>
  </si>
  <si>
    <t>رسالة إلى ابنها نور</t>
  </si>
  <si>
    <t>معاد الجلسات</t>
  </si>
  <si>
    <t>أمي الغالية والله العظيم مظلومة</t>
  </si>
  <si>
    <t>تعبانة أوي</t>
  </si>
  <si>
    <t>أعترضت فعارضت ، فتظاهرت فسجُنت ، ما أروع الحياه</t>
  </si>
  <si>
    <t>إذا رأيت معتقلا نائما فلا تقلقه فإنه يحلم بالحرية</t>
  </si>
  <si>
    <t>غرفة التاديب</t>
  </si>
  <si>
    <t>دخلنا التاديب</t>
  </si>
  <si>
    <t>دخلنا التاديب 2</t>
  </si>
  <si>
    <t>عمر السجن ما غير فكرة عمر القهر ما اخر بكرة</t>
  </si>
  <si>
    <t>عشان أنا مش مشهور محدش بيتضامن معايا غير صحابي</t>
  </si>
  <si>
    <t>طلبات - هاتولي محامي كبير</t>
  </si>
  <si>
    <t>نتعرض للتعذيب</t>
  </si>
  <si>
    <t>بحبك قوي ياجيكا</t>
  </si>
  <si>
    <t>عمر السجن في يوم هيغيرني</t>
  </si>
  <si>
    <t>قصيدة الحرية جاية</t>
  </si>
  <si>
    <t>رسائل حر من سجن العقرب</t>
  </si>
  <si>
    <t>قصيدة حالك مش عاجبني</t>
  </si>
  <si>
    <t>رسالة في يوم حفل تخرجه</t>
  </si>
  <si>
    <t>النصر هو فقط صبر ساعة</t>
  </si>
  <si>
    <t>الإفراج عن مساجين دون علم القضاء</t>
  </si>
  <si>
    <t>استعينوا بالله واصبروا</t>
  </si>
  <si>
    <t>تهنئة بمناسبة عيد الأضحى</t>
  </si>
  <si>
    <t>تعذيب واضراب داخل سجن دكرنس</t>
  </si>
  <si>
    <t>هناك أكثر من 20 طبيب معتقل في الشرقية</t>
  </si>
  <si>
    <t>لماذا تكرهوننا ؟؟!!!</t>
  </si>
  <si>
    <t>إحنا كده زي الفل ومبسوطين ..</t>
  </si>
  <si>
    <t>عيش الجرايه!</t>
  </si>
  <si>
    <t>طلع التمويل!</t>
  </si>
  <si>
    <t>المجلس القومي لحقوق السيسي.</t>
  </si>
  <si>
    <t>سلسلة الأمنجية المتثورجين ولاد الـ«….»</t>
  </si>
  <si>
    <t>ماحصلش منذ 122 عاماً</t>
  </si>
  <si>
    <t>مقاومة عودة نظام مبارك واجب وطني</t>
  </si>
  <si>
    <t>الــوبـــــاء</t>
  </si>
  <si>
    <t>حد يقدر يقول لأ ؟!</t>
  </si>
  <si>
    <t>لبست 3 سنين سجن يا حلاوة!</t>
  </si>
  <si>
    <t>هانت</t>
  </si>
  <si>
    <t>خالتي بتسلم عليك و بتقولك صلح السيفون..</t>
  </si>
  <si>
    <t>هيافة الأجهزة اللامؤاخذة سيادية</t>
  </si>
  <si>
    <t>التعليمات كده .. أبو تعليماتكم يا أخي…</t>
  </si>
  <si>
    <t>إبنتي العزيزة و إبني العزيز…</t>
  </si>
  <si>
    <t>رسالة طمأنة</t>
  </si>
  <si>
    <t>هل السبب تجمعنا على المقهي</t>
  </si>
  <si>
    <t>عن الزنزانة والوضع داخل السجن</t>
  </si>
  <si>
    <t>أنا بحبك ياجدو</t>
  </si>
  <si>
    <t>أصل البراح زنازين والسجن حرية</t>
  </si>
  <si>
    <t>أنت مش طالب أزهري؟! خلاص تبقي إخواني ممكن أحبسك 5 سنين</t>
  </si>
  <si>
    <t>بيان واستغاثة من محتجزون بقسم شرطة حلوان</t>
  </si>
  <si>
    <t>يتم التعامل معنا بطريقة غير آدمية</t>
  </si>
  <si>
    <t>إلى يسرا الخطيب وأبرار العناني ومنة بقسم المنصورة أول</t>
  </si>
  <si>
    <t>رسالة من وراء القضبان</t>
  </si>
  <si>
    <t>النصر الحقيقي هو الثبات على الطريق</t>
  </si>
  <si>
    <t>رسالة من بين هذه الجدران الاسمنتية الصماء</t>
  </si>
  <si>
    <t>إصبروا وصابروا ورابطو واتقوا الله</t>
  </si>
  <si>
    <t>ان الدول تقوم على العدل, فهو أساس الملك</t>
  </si>
  <si>
    <t>متخافوش عليا</t>
  </si>
  <si>
    <t>أعلموا أن الله سيستجيب ولو بعد حين</t>
  </si>
  <si>
    <t>المحافظات المركزية</t>
  </si>
  <si>
    <t>محافظات الدلتا</t>
  </si>
  <si>
    <t>محافظات الصعيد</t>
  </si>
  <si>
    <t>مدن القناة</t>
  </si>
  <si>
    <t>طالب تعليم أساسي وثانوي</t>
  </si>
  <si>
    <t>صحافة وإعلام</t>
  </si>
  <si>
    <t>الحرفيون والفلاحون والعاملون باليومية</t>
  </si>
  <si>
    <t>محاماة</t>
  </si>
  <si>
    <t>عضو هيئة تدريس</t>
  </si>
  <si>
    <t>أكبر من 50 سنة</t>
  </si>
  <si>
    <t>بين 10-18 سنة</t>
  </si>
  <si>
    <t>قطاع حكومي</t>
  </si>
  <si>
    <t>أماكن احتجاز عسكرية</t>
  </si>
  <si>
    <t>أماكن احتجاز خاصة بالأطفال</t>
  </si>
  <si>
    <t>أقسام الشرطة (سجون مركزية)</t>
  </si>
  <si>
    <t>مناطق سجون</t>
  </si>
  <si>
    <t>معسكرات أمن مركزي</t>
  </si>
  <si>
    <t>مقرات إدارية لوزارة الداخلية</t>
  </si>
  <si>
    <t>إعدام أو إحالة إلى المُفتي</t>
  </si>
  <si>
    <t>قيد التحقيق أو محال للمحاكمة</t>
  </si>
  <si>
    <t>سجون عمومية</t>
  </si>
  <si>
    <t>نقابات مهنية</t>
  </si>
  <si>
    <t>رسالة لابنته بمناسبة زواجها</t>
  </si>
  <si>
    <t>بيانات شخصية للمُرسل</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</si>
  <si>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</si>
  <si>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</si>
  <si>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بين 18-30 سنة</t>
  </si>
  <si>
    <t>بين 30-40 سنة</t>
  </si>
  <si>
    <t>بين 40-50 سنة</t>
  </si>
  <si>
    <t>الوضع القانوني</t>
  </si>
  <si>
    <t>النوع الإجتماعي</t>
  </si>
  <si>
    <t>`</t>
  </si>
  <si>
    <t>توزيع الإنتاجات الإبداعية وفقاً للإقليم الجغرافي لواقعة الأتهام والنوع الإجتماعي لصاحب المنتج الإبداعي</t>
  </si>
  <si>
    <t>توزيع الإنتاجات الإبداعية وفقاً للوضع القانوني لصاحب المنتج الإبداعي والنوع الإجتماعي</t>
  </si>
  <si>
    <t xml:space="preserve">توزيع الإنتاجات الإبداعية وفقاً لنوع المنتج الإبداعي ومحافظة واقعة الأتهام </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</si>
  <si>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</si>
  <si>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</si>
  <si>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</si>
  <si>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</si>
  <si>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والفئة العمرية لصاحب المنتج الإبداعي</t>
  </si>
  <si>
    <t>توزيع الإنتاجات الإبداعية وفقاً لنوع المنتج الإبداعي وفئة الوظيفة لصاحب المنتج الإبداعي</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</si>
  <si>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</si>
  <si>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والوضع القانوني لصاحب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</si>
  <si>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</si>
  <si>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لمحافظة واقعة الأتهام والفئة العمرية لصاحب المنتج الإبداعي</t>
  </si>
  <si>
    <t>توزيع الإنتاجات الإبداعية وفقاً لمحافظة واقعة الأتهام وفئة الوظيفة لصاحب المنتج الإبداعي</t>
  </si>
  <si>
    <t>توزيع الإنتاجات الإبداعية وفقاً للإقليم الجغرافي لواقعة الأتهام ونوع مكان احتجاز صاحب المنتج الإبداعي</t>
  </si>
  <si>
    <t>توزيع الإنتاجات الإبداعية وفقاً للإقليم الجغرافي لواقعة الأتهام والوضع القانوني لصاحب المنتج الإبداعي</t>
  </si>
  <si>
    <t>توزيع الإنتاجات الإبداعية وفقاً للإقليم الجغرافي لواقعة الأتهام والفئة العمرية لصاحب المنتج الإبداعي</t>
  </si>
  <si>
    <t>توزيع الإنتاجات الإبداعية وفقاً للإقليم الجغرافي لواقعة الأتهام وفئة الوظيفة لصاحب المنتج الإبداعي</t>
  </si>
  <si>
    <t>توزيع الإنتاجات الإبداعية وفقاً لنوع مكان احتجاز صاحب المنتج الإبداعي والوضع القانوني</t>
  </si>
  <si>
    <t>توزيع الإنتاجات الإبداعية وفقاً لنوع مكان احتجاز صاحب المنتج الإبداعي والنوع الإجتماعي</t>
  </si>
  <si>
    <t>توزيع الإنتاجات الإبداعية وفقاً لنوع مكان احتجاز صاحب المنتج الإبداعي وفئة الوظيفة</t>
  </si>
  <si>
    <t>توزيع الإنتاجات الإبداعية وفقاً للوضع القانوني لصاحب المنتج الإبداعي وفئة الوظيفة</t>
  </si>
  <si>
    <t>توزيع الإنتاجات الإبداعية وفقاً للنوع الإجتماعي لصاحب المنتج الإبداعي والفئة العمرية</t>
  </si>
  <si>
    <t>توزيع الإنتاجات الإبداعية وفقاً للنوع الإجتماعي لصاحب المنتج الإبداعي وفئة الوظيفة</t>
  </si>
  <si>
    <t>توزيع الإنتاجات الإبداعية وفقاً لنوع المنتج الإبداعي وبالغ - قاصر</t>
  </si>
  <si>
    <t>توزيع الإنتاجات الإبداعية وفقاً لمحافظة واقعة الأتهام وبالغ - قاصر</t>
  </si>
  <si>
    <t>توزيع الإنتاجات الإبداعية وفقاً للإقليم الجغرافي لواقعة الأتهام وبالغ - قاصر</t>
  </si>
  <si>
    <t>توزيع الإنتاجات الإبداعية وفقاً للوضع القانوني لصاحب المنتج الإبداعي وبالغ - قاصر</t>
  </si>
  <si>
    <t>توزيع الإنتاجات الإبداعية وفقاً للوضع القانوني لصاحب المنتج الإبداعي والفئة العمرية</t>
  </si>
  <si>
    <t>صيغة الحفظ</t>
  </si>
  <si>
    <t>jpg</t>
  </si>
  <si>
    <t>docx</t>
  </si>
  <si>
    <t>قاعدة بيانات أرشيف أدب السجون - مصر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</si>
</sst>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010000]yyyy/mm/dd;@"/>
    <numFmt numFmtId="166" formatCode="000"/>
  </numFmts>
  <fonts count="9" x14ac:knownFonts="1">
    <font>
      <sz val="11"/>
      <color theme="1"/>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sz val="11"/>
      <name val="Calibri"/>
      <family val="2"/>
      <scheme val="minor"/>
    </font>
    <font>
      <sz val="11"/>
      <name val="Calibri"/>
      <family val="2"/>
      <scheme val="minor"/>
    </font>
    <font>
      <b/>
      <sz val="11"/>
      <color rgb="FFFEC2C2"/>
      <name val="Calibri"/>
      <family val="2"/>
      <scheme val="minor"/>
    </font>
    <font>
      <sz val="11"/>
      <color rgb="FFFEC2C2"/>
      <name val="Calibri"/>
      <family val="2"/>
      <scheme val="minor"/>
    </font>
    <font>
      <b/>
      <sz val="11"/>
      <color theme="1"/>
      <name val="Calibri"/>
      <family val="2"/>
      <scheme val="minor"/>
    </font>
  </fonts>
  <fills count="8">
    <fill>
      <patternFill patternType="none"/>
    </fill>
    <fill>
      <patternFill patternType="gray125"/>
    </fill>
    <fill>
      <patternFill patternType="solid">
        <fgColor rgb="FF403151"/>
        <bgColor indexed="64"/>
      </patternFill>
    </fill>
    <fill>
      <patternFill patternType="solid">
        <fgColor rgb="FFE4DFEC"/>
        <bgColor indexed="64"/>
      </patternFill>
    </fill>
    <fill>
      <patternFill patternType="solid">
        <fgColor rgb="FFB1A0C7"/>
        <bgColor indexed="64"/>
      </patternFill>
    </fill>
    <fill>
      <patternFill patternType="solid">
        <fgColor rgb="FFFEC2C2"/>
        <bgColor indexed="64"/>
      </patternFill>
    </fill>
    <fill>
      <patternFill patternType="solid">
        <fgColor theme="2" tint="-0.749992370372631"/>
        <bgColor indexed="64"/>
      </patternFill>
    </fill>
    <fill>
      <patternFill patternType="solid">
        <fgColor rgb="FF403151"/>
        <bgColor theme="4"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156">
    <xf numFmtId="0" fontId="0" fillId="0" borderId="0" xfId="0"/>
    <xf numFmtId="0" fontId="0" fillId="0" borderId="0" xfId="0" applyAlignment="1">
      <alignment horizontal="center" wrapText="1"/>
    </xf>
    <xf numFmtId="3" fontId="8" fillId="4" borderId="30" xfId="0" applyNumberFormat="1"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0" borderId="0" xfId="0" applyAlignment="1">
      <alignment wrapText="1"/>
    </xf>
    <xf numFmtId="0" fontId="8" fillId="0" borderId="12" xfId="0" applyFont="1" applyBorder="1" applyAlignment="1">
      <alignment horizontal="center" vertical="center" wrapText="1"/>
    </xf>
    <xf numFmtId="3" fontId="0" fillId="3" borderId="11" xfId="0" applyNumberFormat="1" applyFill="1" applyBorder="1" applyAlignment="1">
      <alignment horizontal="center" vertical="center" wrapText="1"/>
    </xf>
    <xf numFmtId="0" fontId="1" fillId="2" borderId="38"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5" fillId="0" borderId="0" xfId="0" applyFont="1"/>
    <xf numFmtId="3" fontId="0" fillId="3" borderId="2" xfId="0" applyNumberForma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0" fontId="0" fillId="0" borderId="0" xfId="0" applyAlignment="1">
      <alignment vertical="top" wrapText="1"/>
    </xf>
    <xf numFmtId="0" fontId="2" fillId="0" borderId="0" xfId="0" applyFont="1" applyAlignment="1">
      <alignment vertical="top"/>
    </xf>
    <xf numFmtId="0" fontId="8" fillId="3" borderId="0" xfId="0" applyFont="1" applyFill="1" applyAlignment="1">
      <alignment horizontal="center" vertical="center" wrapText="1"/>
    </xf>
    <xf numFmtId="0" fontId="8" fillId="3" borderId="0" xfId="0" applyFont="1" applyFill="1" applyAlignment="1">
      <alignment horizontal="center" vertical="top" wrapText="1"/>
    </xf>
    <xf numFmtId="0" fontId="8" fillId="3" borderId="12"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center" wrapText="1"/>
    </xf>
    <xf numFmtId="0" fontId="1" fillId="7" borderId="28" xfId="0" applyFont="1" applyFill="1" applyBorder="1" applyAlignment="1">
      <alignment horizontal="center" wrapText="1"/>
    </xf>
    <xf numFmtId="0" fontId="1" fillId="7" borderId="39" xfId="0" applyFont="1" applyFill="1" applyBorder="1" applyAlignment="1">
      <alignment horizontal="center" wrapText="1"/>
    </xf>
    <xf numFmtId="3" fontId="2" fillId="7" borderId="40" xfId="0" applyNumberFormat="1" applyFont="1" applyFill="1" applyBorder="1" applyAlignment="1">
      <alignment horizontal="center" vertical="center" wrapText="1"/>
    </xf>
    <xf numFmtId="3" fontId="0" fillId="3" borderId="10" xfId="0" applyNumberFormat="1" applyFill="1" applyBorder="1" applyAlignment="1">
      <alignment horizontal="center" vertical="center" wrapText="1"/>
    </xf>
    <xf numFmtId="3" fontId="0" fillId="3" borderId="19" xfId="0" applyNumberFormat="1" applyFill="1" applyBorder="1" applyAlignment="1">
      <alignment horizontal="center" vertical="center" wrapText="1"/>
    </xf>
    <xf numFmtId="3" fontId="0" fillId="3" borderId="45" xfId="0" applyNumberFormat="1" applyFill="1" applyBorder="1" applyAlignment="1">
      <alignment horizontal="center" vertical="center" wrapText="1"/>
    </xf>
    <xf numFmtId="3" fontId="1" fillId="7" borderId="30" xfId="0" applyNumberFormat="1" applyFont="1" applyFill="1" applyBorder="1" applyAlignment="1">
      <alignment horizontal="center" vertical="center" wrapText="1"/>
    </xf>
    <xf numFmtId="3" fontId="8" fillId="3" borderId="16" xfId="0" applyNumberFormat="1" applyFont="1" applyFill="1" applyBorder="1" applyAlignment="1">
      <alignment horizontal="center" vertical="center" wrapText="1"/>
    </xf>
    <xf numFmtId="3" fontId="8" fillId="3" borderId="17" xfId="0" applyNumberFormat="1" applyFont="1" applyFill="1" applyBorder="1" applyAlignment="1">
      <alignment horizontal="center" vertical="center" wrapText="1"/>
    </xf>
    <xf numFmtId="3" fontId="8" fillId="3" borderId="46" xfId="0" applyNumberFormat="1" applyFont="1" applyFill="1" applyBorder="1" applyAlignment="1">
      <alignment horizontal="center" vertical="center" wrapText="1"/>
    </xf>
    <xf numFmtId="3" fontId="0" fillId="3" borderId="47" xfId="0" applyNumberFormat="1" applyFill="1" applyBorder="1" applyAlignment="1">
      <alignment horizontal="center" vertical="center" wrapText="1"/>
    </xf>
    <xf numFmtId="3" fontId="0" fillId="3" borderId="48" xfId="0" applyNumberFormat="1" applyFill="1" applyBorder="1" applyAlignment="1">
      <alignment horizontal="center" vertical="center" wrapText="1"/>
    </xf>
    <xf numFmtId="3" fontId="8" fillId="3" borderId="41" xfId="0" applyNumberFormat="1" applyFont="1" applyFill="1" applyBorder="1" applyAlignment="1">
      <alignment horizontal="center" vertical="center" wrapText="1"/>
    </xf>
    <xf numFmtId="3" fontId="8" fillId="3" borderId="44" xfId="0" applyNumberFormat="1" applyFont="1" applyFill="1" applyBorder="1" applyAlignment="1">
      <alignment horizontal="center" vertical="center" wrapText="1"/>
    </xf>
    <xf numFmtId="3" fontId="0" fillId="3" borderId="51" xfId="0" applyNumberFormat="1" applyFill="1" applyBorder="1" applyAlignment="1">
      <alignment horizontal="center" vertical="center" wrapText="1"/>
    </xf>
    <xf numFmtId="3" fontId="8" fillId="3" borderId="43" xfId="0" applyNumberFormat="1" applyFont="1" applyFill="1" applyBorder="1" applyAlignment="1">
      <alignment horizontal="center" vertical="center" wrapText="1"/>
    </xf>
    <xf numFmtId="3" fontId="8" fillId="3" borderId="42"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3" fontId="8" fillId="3" borderId="38"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3" fontId="1" fillId="7" borderId="40" xfId="0" applyNumberFormat="1" applyFont="1" applyFill="1" applyBorder="1" applyAlignment="1">
      <alignment horizontal="center" vertical="center" wrapText="1"/>
    </xf>
    <xf numFmtId="3" fontId="0" fillId="3" borderId="52" xfId="0" applyNumberFormat="1" applyFill="1" applyBorder="1" applyAlignment="1">
      <alignment horizontal="center" vertical="center" wrapText="1"/>
    </xf>
    <xf numFmtId="3" fontId="0" fillId="3" borderId="22" xfId="0" applyNumberFormat="1" applyFill="1" applyBorder="1" applyAlignment="1">
      <alignment horizontal="center" vertical="center" wrapText="1"/>
    </xf>
    <xf numFmtId="3" fontId="0" fillId="3" borderId="53" xfId="0" applyNumberForma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3" fontId="1" fillId="2" borderId="46" xfId="0" applyNumberFormat="1" applyFont="1" applyFill="1" applyBorder="1" applyAlignment="1">
      <alignment horizontal="center" vertical="center" wrapText="1"/>
    </xf>
    <xf numFmtId="3" fontId="2" fillId="7" borderId="30" xfId="0" applyNumberFormat="1"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42" xfId="0" applyFon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0" fontId="1" fillId="7" borderId="54" xfId="0" applyFont="1" applyFill="1" applyBorder="1" applyAlignment="1">
      <alignment horizontal="center" wrapText="1"/>
    </xf>
    <xf numFmtId="0" fontId="1" fillId="7" borderId="41" xfId="0" applyFont="1" applyFill="1" applyBorder="1" applyAlignment="1">
      <alignment horizontal="center" wrapText="1"/>
    </xf>
    <xf numFmtId="0" fontId="1" fillId="7" borderId="43" xfId="0" applyFont="1" applyFill="1" applyBorder="1" applyAlignment="1">
      <alignment horizontal="center" wrapText="1"/>
    </xf>
    <xf numFmtId="0" fontId="1" fillId="7" borderId="42" xfId="0" applyFont="1" applyFill="1" applyBorder="1" applyAlignment="1">
      <alignment horizontal="center" wrapText="1"/>
    </xf>
    <xf numFmtId="0" fontId="1" fillId="7" borderId="50" xfId="0" applyFont="1" applyFill="1" applyBorder="1" applyAlignment="1">
      <alignment horizontal="center" vertical="center" wrapText="1"/>
    </xf>
    <xf numFmtId="0" fontId="1" fillId="2" borderId="13" xfId="0"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46"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8" fillId="3" borderId="28" xfId="0" applyNumberFormat="1" applyFont="1" applyFill="1" applyBorder="1" applyAlignment="1">
      <alignment horizontal="center" vertical="center" wrapText="1"/>
    </xf>
    <xf numFmtId="3" fontId="8" fillId="3" borderId="39" xfId="0" applyNumberFormat="1" applyFont="1" applyFill="1" applyBorder="1" applyAlignment="1">
      <alignment horizontal="center" vertical="center" wrapText="1"/>
    </xf>
    <xf numFmtId="3" fontId="8" fillId="3" borderId="54" xfId="0" applyNumberFormat="1" applyFont="1" applyFill="1" applyBorder="1" applyAlignment="1">
      <alignment horizontal="center" vertical="center" wrapText="1"/>
    </xf>
    <xf numFmtId="3" fontId="8" fillId="3" borderId="26" xfId="0" applyNumberFormat="1" applyFont="1" applyFill="1" applyBorder="1" applyAlignment="1">
      <alignment horizontal="center" vertical="center" wrapText="1"/>
    </xf>
    <xf numFmtId="3" fontId="1" fillId="7" borderId="46" xfId="0" applyNumberFormat="1" applyFont="1" applyFill="1" applyBorder="1" applyAlignment="1">
      <alignment horizontal="center" vertical="center" wrapText="1"/>
    </xf>
    <xf numFmtId="0" fontId="8" fillId="0" borderId="21" xfId="0" applyFont="1" applyBorder="1" applyAlignment="1">
      <alignment horizontal="center" vertical="center" wrapText="1"/>
    </xf>
    <xf numFmtId="14" fontId="1" fillId="2" borderId="27" xfId="0" applyNumberFormat="1"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14" fontId="1" fillId="2" borderId="29"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8" fillId="0" borderId="0" xfId="0" applyFont="1" applyAlignment="1">
      <alignment horizontal="center" vertical="center" wrapText="1"/>
    </xf>
    <xf numFmtId="166" fontId="0" fillId="3" borderId="17" xfId="0" applyNumberForma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2" fillId="2" borderId="9"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0" fillId="0" borderId="22" xfId="0" applyBorder="1" applyAlignment="1">
      <alignment horizontal="center" vertical="center" wrapText="1"/>
    </xf>
    <xf numFmtId="3" fontId="0" fillId="3" borderId="30" xfId="0" applyNumberFormat="1" applyFill="1" applyBorder="1" applyAlignment="1">
      <alignment horizontal="center" vertical="center" wrapText="1"/>
    </xf>
    <xf numFmtId="0" fontId="4" fillId="3" borderId="0" xfId="0" applyFont="1" applyFill="1" applyAlignment="1">
      <alignment horizontal="center" vertical="center" wrapText="1"/>
    </xf>
    <xf numFmtId="0" fontId="0" fillId="3" borderId="0" xfId="0" applyFill="1"/>
    <xf numFmtId="0" fontId="0" fillId="3" borderId="0" xfId="0" applyFill="1" applyAlignment="1">
      <alignment vertical="top" wrapText="1"/>
    </xf>
    <xf numFmtId="0" fontId="0" fillId="3" borderId="0" xfId="0" applyFill="1" applyAlignment="1">
      <alignment vertical="center" wrapText="1"/>
    </xf>
    <xf numFmtId="14" fontId="1" fillId="2" borderId="15" xfId="0" applyNumberFormat="1" applyFont="1" applyFill="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top" wrapText="1"/>
    </xf>
    <xf numFmtId="3" fontId="1" fillId="7" borderId="13" xfId="0" applyNumberFormat="1" applyFont="1" applyFill="1" applyBorder="1" applyAlignment="1">
      <alignment horizontal="center" vertical="top" wrapText="1"/>
    </xf>
    <xf numFmtId="3" fontId="1" fillId="7" borderId="14" xfId="0" applyNumberFormat="1" applyFont="1" applyFill="1" applyBorder="1" applyAlignment="1">
      <alignment horizontal="center" vertical="top" wrapText="1"/>
    </xf>
    <xf numFmtId="3" fontId="1" fillId="2" borderId="31" xfId="0" applyNumberFormat="1" applyFont="1" applyFill="1" applyBorder="1" applyAlignment="1">
      <alignment horizontal="center" vertical="center" wrapText="1"/>
    </xf>
    <xf numFmtId="3" fontId="1" fillId="2" borderId="20"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8" fillId="3" borderId="33" xfId="0" applyNumberFormat="1" applyFont="1" applyFill="1" applyBorder="1" applyAlignment="1">
      <alignment horizontal="center" vertical="center" wrapText="1"/>
    </xf>
    <xf numFmtId="3" fontId="8" fillId="3" borderId="34"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xf numFmtId="3" fontId="1" fillId="7" borderId="33" xfId="0" applyNumberFormat="1" applyFont="1" applyFill="1" applyBorder="1" applyAlignment="1">
      <alignment horizontal="center" vertical="top" wrapText="1"/>
    </xf>
    <xf numFmtId="3" fontId="1" fillId="7" borderId="34" xfId="0" applyNumberFormat="1" applyFont="1" applyFill="1" applyBorder="1" applyAlignment="1">
      <alignment horizontal="center" vertical="top" wrapText="1"/>
    </xf>
    <xf numFmtId="3" fontId="1" fillId="7" borderId="35" xfId="0" applyNumberFormat="1" applyFont="1" applyFill="1" applyBorder="1" applyAlignment="1">
      <alignment horizontal="center" vertical="top" wrapText="1"/>
    </xf>
    <xf numFmtId="3" fontId="8" fillId="3" borderId="36" xfId="0" applyNumberFormat="1" applyFont="1" applyFill="1" applyBorder="1" applyAlignment="1">
      <alignment horizontal="center" vertical="center" wrapText="1"/>
    </xf>
    <xf numFmtId="3" fontId="8" fillId="3" borderId="0" xfId="0" applyNumberFormat="1" applyFont="1" applyFill="1" applyAlignment="1">
      <alignment horizontal="center" vertical="center" wrapText="1"/>
    </xf>
    <xf numFmtId="3" fontId="8" fillId="3" borderId="37"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xf numFmtId="3" fontId="8" fillId="3" borderId="31" xfId="0" applyNumberFormat="1" applyFont="1" applyFill="1" applyBorder="1" applyAlignment="1">
      <alignment horizontal="center" vertical="center" wrapText="1"/>
    </xf>
    <xf numFmtId="3" fontId="8" fillId="3" borderId="20" xfId="0" applyNumberFormat="1" applyFont="1" applyFill="1" applyBorder="1" applyAlignment="1">
      <alignment horizontal="center" vertical="center" wrapText="1"/>
    </xf>
    <xf numFmtId="3" fontId="8" fillId="3" borderId="3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4DFEC"/>
      <color rgb="FF3A61A8"/>
      <color rgb="FF29467B"/>
      <color rgb="FF3A67B8"/>
      <color rgb="FF577EC5"/>
      <color rgb="FF4A76C6"/>
      <color rgb="FF859BD1"/>
      <color rgb="FF5982CB"/>
      <color rgb="FF426EBE"/>
      <color rgb="FFA9B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إنتاج الرسائل</a:t>
            </a:r>
            <a:r>
              <a:rPr lang="ar-EG" sz="1300" baseline="0"/>
              <a:t> النصية</a:t>
            </a:r>
            <a:r>
              <a:rPr lang="ar-EG" sz="1300"/>
              <a:t> وفقاً للإقليم الجغرافي لواقعة الأتهام </a:t>
            </a:r>
          </a:p>
        </c:rich>
      </c:tx>
      <c:layout>
        <c:manualLayout>
          <c:xMode val="edge"/>
          <c:yMode val="edge"/>
          <c:x val="0.12255616776290074"/>
          <c:y val="5.79140455240879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pieChart>
        <c:varyColors val="1"/>
        <c:ser>
          <c:idx val="0"/>
          <c:order val="0"/>
          <c:tx>
            <c:strRef>
              <c:f>stats!$C$31</c:f>
              <c:strCache>
                <c:ptCount val="1"/>
                <c:pt idx="0">
                  <c:v>رسالة نصية</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05AE-4019-AA15-BB8D43C8647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9AA8-4109-924A-F177DC32C492}"/>
              </c:ext>
            </c:extLst>
          </c:dPt>
          <c:dPt>
            <c:idx val="2"/>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A-05AE-4019-AA15-BB8D43C86471}"/>
              </c:ext>
            </c:extLst>
          </c:dPt>
          <c:dPt>
            <c:idx val="3"/>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05AE-4019-AA15-BB8D43C86471}"/>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8-05AE-4019-AA15-BB8D43C86471}"/>
              </c:ext>
            </c:extLst>
          </c:dPt>
          <c:dLbls>
            <c:dLbl>
              <c:idx val="2"/>
              <c:layout>
                <c:manualLayout>
                  <c:x val="-1.3237626964430246E-2"/>
                  <c:y val="-4.0836355227052982E-17"/>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05AE-4019-AA15-BB8D43C86471}"/>
                </c:ext>
              </c:extLst>
            </c:dLbl>
            <c:dLbl>
              <c:idx val="3"/>
              <c:layout>
                <c:manualLayout>
                  <c:x val="3.610261899389967E-3"/>
                  <c:y val="-3.1184486051431991E-2"/>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5AE-4019-AA15-BB8D43C86471}"/>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1"/>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stats!$C$32:$C$36</c:f>
              <c:numCache>
                <c:formatCode>#,##0</c:formatCode>
                <c:ptCount val="5"/>
                <c:pt idx="0">
                  <c:v>55</c:v>
                </c:pt>
                <c:pt idx="1">
                  <c:v>6</c:v>
                </c:pt>
                <c:pt idx="2">
                  <c:v>2</c:v>
                </c:pt>
                <c:pt idx="3">
                  <c:v>2</c:v>
                </c:pt>
                <c:pt idx="4">
                  <c:v>2</c:v>
                </c:pt>
              </c:numCache>
            </c:numRef>
          </c:val>
          <c:extLst>
            <c:ext xmlns:c16="http://schemas.microsoft.com/office/drawing/2014/chart" uri="{C3380CC4-5D6E-409C-BE32-E72D297353CC}">
              <c16:uniqueId val="{00000001-05AE-4019-AA15-BB8D43C86471}"/>
            </c:ext>
          </c:extLst>
        </c:ser>
        <c:ser>
          <c:idx val="5"/>
          <c:order val="5"/>
          <c:tx>
            <c:strRef>
              <c:f>stats!$H$31</c:f>
              <c:strCache>
                <c:ptCount val="1"/>
                <c:pt idx="0">
                  <c:v>رواية</c:v>
                </c:pt>
              </c:strCache>
            </c:strRef>
          </c:tx>
          <c:dPt>
            <c:idx val="0"/>
            <c:bubble3D val="0"/>
            <c:spPr>
              <a:solidFill>
                <a:schemeClr val="accent1"/>
              </a:solidFill>
              <a:ln>
                <a:noFill/>
              </a:ln>
              <a:effectLst/>
            </c:spPr>
            <c:extLst>
              <c:ext xmlns:c16="http://schemas.microsoft.com/office/drawing/2014/chart" uri="{C3380CC4-5D6E-409C-BE32-E72D297353CC}">
                <c16:uniqueId val="{0000000B-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0D-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0F-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1-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3-9AA8-4109-924A-F177DC32C492}"/>
              </c:ext>
            </c:extLst>
          </c:dPt>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stats!$H$32:$H$36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5AE-4019-AA15-BB8D43C86471}"/>
            </c:ext>
          </c:extLst>
        </c:ser>
        <c:ser>
          <c:idx val="6"/>
          <c:order val="6"/>
          <c:tx>
            <c:strRef>
              <c:f>stats!$I$31</c:f>
              <c:strCache>
                <c:ptCount val="1"/>
                <c:pt idx="0">
                  <c:v>مجلة</c:v>
                </c:pt>
              </c:strCache>
            </c:strRef>
          </c:tx>
          <c:dPt>
            <c:idx val="0"/>
            <c:bubble3D val="0"/>
            <c:spPr>
              <a:solidFill>
                <a:schemeClr val="accent1"/>
              </a:solidFill>
              <a:ln>
                <a:noFill/>
              </a:ln>
              <a:effectLst/>
            </c:spPr>
            <c:extLst>
              <c:ext xmlns:c16="http://schemas.microsoft.com/office/drawing/2014/chart" uri="{C3380CC4-5D6E-409C-BE32-E72D297353CC}">
                <c16:uniqueId val="{00000015-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17-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19-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B-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D-9AA8-4109-924A-F177DC32C492}"/>
              </c:ext>
            </c:extLst>
          </c:dPt>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stats!$I$32:$I$36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05AE-4019-AA15-BB8D43C86471}"/>
            </c:ext>
          </c:extLst>
        </c:ser>
        <c:dLbls>
          <c:showLegendKey val="0"/>
          <c:showVal val="0"/>
          <c:showCatName val="0"/>
          <c:showSerName val="0"/>
          <c:showPercent val="0"/>
          <c:showBubbleSize val="0"/>
          <c:showLeaderLines val="1"/>
        </c:dLbls>
        <c:firstSliceAng val="12"/>
        <c:extLst>
          <c:ext xmlns:c15="http://schemas.microsoft.com/office/drawing/2012/chart" uri="{02D57815-91ED-43cb-92C2-25804820EDAC}">
            <c15:filteredPieSeries>
              <c15:ser>
                <c:idx val="1"/>
                <c:order val="1"/>
                <c:tx>
                  <c:strRef>
                    <c:extLst>
                      <c:ext uri="{02D57815-91ED-43cb-92C2-25804820EDAC}">
                        <c15:formulaRef>
                          <c15:sqref>stats!$D$31</c15:sqref>
                        </c15:formulaRef>
                      </c:ext>
                    </c:extLst>
                    <c:strCache>
                      <c:ptCount val="1"/>
                      <c:pt idx="0">
                        <c:v>تصميم وإهداء</c:v>
                      </c:pt>
                    </c:strCache>
                  </c:strRef>
                </c:tx>
                <c:dPt>
                  <c:idx val="0"/>
                  <c:bubble3D val="0"/>
                  <c:spPr>
                    <a:solidFill>
                      <a:schemeClr val="accent1"/>
                    </a:solidFill>
                    <a:ln>
                      <a:noFill/>
                    </a:ln>
                    <a:effectLst/>
                  </c:spPr>
                  <c:extLst>
                    <c:ext xmlns:c16="http://schemas.microsoft.com/office/drawing/2014/chart" uri="{C3380CC4-5D6E-409C-BE32-E72D297353CC}">
                      <c16:uniqueId val="{0000001F-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21-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23-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25-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27-9AA8-4109-924A-F177DC32C492}"/>
                    </c:ext>
                  </c:extLst>
                </c:dPt>
                <c:dLbls>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c:ext uri="{02D57815-91ED-43cb-92C2-25804820EDAC}">
                        <c15:formulaRef>
                          <c15:sqref>stats!$D$32:$D$36</c15:sqref>
                        </c15:formulaRef>
                      </c:ext>
                    </c:extLst>
                    <c:numCache>
                      <c:formatCode>#,##0</c:formatCode>
                      <c:ptCount val="5"/>
                      <c:pt idx="0">
                        <c:v>2</c:v>
                      </c:pt>
                      <c:pt idx="1">
                        <c:v>1</c:v>
                      </c:pt>
                      <c:pt idx="2">
                        <c:v>0</c:v>
                      </c:pt>
                      <c:pt idx="3">
                        <c:v>0</c:v>
                      </c:pt>
                      <c:pt idx="4">
                        <c:v>0</c:v>
                      </c:pt>
                    </c:numCache>
                  </c:numRef>
                </c:val>
                <c:extLst>
                  <c:ext xmlns:c16="http://schemas.microsoft.com/office/drawing/2014/chart" uri="{C3380CC4-5D6E-409C-BE32-E72D297353CC}">
                    <c16:uniqueId val="{00000000-05AE-4019-AA15-BB8D43C8647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stats!$E$31</c15:sqref>
                        </c15:formulaRef>
                      </c:ext>
                    </c:extLst>
                    <c:strCache>
                      <c:ptCount val="1"/>
                      <c:pt idx="0">
                        <c:v>رسم</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9-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B-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D-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F-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1-9AA8-4109-924A-F177DC32C492}"/>
                    </c:ext>
                  </c:extLst>
                </c:dPt>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stats!$E$32:$E$36</c15:sqref>
                        </c15:formulaRef>
                      </c:ext>
                    </c:extLst>
                    <c:numCache>
                      <c:formatCode>#,##0</c:formatCode>
                      <c:ptCount val="5"/>
                      <c:pt idx="0">
                        <c:v>7</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2-05AE-4019-AA15-BB8D43C8647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stats!$F$31</c15:sqref>
                        </c15:formulaRef>
                      </c:ext>
                    </c:extLst>
                    <c:strCache>
                      <c:ptCount val="1"/>
                      <c:pt idx="0">
                        <c:v>صُنع في السجن</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B-9AA8-4109-924A-F177DC32C492}"/>
                    </c:ext>
                  </c:extLst>
                </c:dPt>
                <c:dLbls>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stats!$F$32:$F$36</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3-05AE-4019-AA15-BB8D43C8647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stats!$G$31</c15:sqref>
                        </c15:formulaRef>
                      </c:ext>
                    </c:extLst>
                    <c:strCache>
                      <c:ptCount val="1"/>
                      <c:pt idx="0">
                        <c:v>قصيدة</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D-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F-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1-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3-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5-9AA8-4109-924A-F177DC32C492}"/>
                    </c:ext>
                  </c:extLst>
                </c:dPt>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stats!$G$32:$G$36</c15:sqref>
                        </c15:formulaRef>
                      </c:ext>
                    </c:extLst>
                    <c:numCache>
                      <c:formatCode>#,##0</c:formatCode>
                      <c:ptCount val="5"/>
                      <c:pt idx="0">
                        <c:v>3</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4-05AE-4019-AA15-BB8D43C86471}"/>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والفئة العمرية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1424748735676331E-2"/>
          <c:y val="0.17038419766494706"/>
          <c:w val="0.83997246416729099"/>
          <c:h val="0.67795675450409487"/>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E805-4B83-A3FF-23912BA87DCF}"/>
            </c:ext>
          </c:extLst>
        </c:ser>
        <c:ser>
          <c:idx val="0"/>
          <c:order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E805-4B83-A3FF-23912BA87DCF}"/>
            </c:ext>
          </c:extLst>
        </c:ser>
        <c:ser>
          <c:idx val="2"/>
          <c:order val="2"/>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2-E805-4B83-A3FF-23912BA87DCF}"/>
            </c:ext>
          </c:extLst>
        </c:ser>
        <c:ser>
          <c:idx val="3"/>
          <c:order val="3"/>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3-E805-4B83-A3FF-23912BA87DCF}"/>
            </c:ext>
          </c:extLst>
        </c:ser>
        <c:ser>
          <c:idx val="4"/>
          <c:order val="4"/>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4-E805-4B83-A3FF-23912BA87DCF}"/>
            </c:ext>
          </c:extLst>
        </c:ser>
        <c:ser>
          <c:idx val="5"/>
          <c:order val="5"/>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5-E805-4B83-A3FF-23912BA87DCF}"/>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لنوع مكان احتجاز صاحب المنتج الإبداعي والنوع الإجتماعي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059599257409896E-2"/>
          <c:y val="0.16431997136721549"/>
          <c:w val="0.9053741040810861"/>
          <c:h val="0.73173839307101896"/>
        </c:manualLayout>
      </c:layout>
      <c:pie3DChart>
        <c:varyColors val="1"/>
        <c:ser>
          <c:idx val="0"/>
          <c:order val="0"/>
          <c:tx>
            <c:strRef>
              <c:f>stats!$B$355</c:f>
              <c:strCache>
                <c:ptCount val="1"/>
                <c:pt idx="0">
                  <c:v>ذكر</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5B30-4B09-A8AD-E31C3952D38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3-5B30-4B09-A8AD-E31C3952D381}"/>
              </c:ext>
            </c:extLst>
          </c:dPt>
          <c:dPt>
            <c:idx val="2"/>
            <c:bubble3D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a:sp3d/>
            </c:spPr>
            <c:extLst>
              <c:ext xmlns:c16="http://schemas.microsoft.com/office/drawing/2014/chart" uri="{C3380CC4-5D6E-409C-BE32-E72D297353CC}">
                <c16:uniqueId val="{00000005-5B30-4B09-A8AD-E31C3952D381}"/>
              </c:ext>
            </c:extLst>
          </c:dPt>
          <c:dPt>
            <c:idx val="3"/>
            <c:bubble3D val="0"/>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a:sp3d/>
            </c:spPr>
            <c:extLst>
              <c:ext xmlns:c16="http://schemas.microsoft.com/office/drawing/2014/chart" uri="{C3380CC4-5D6E-409C-BE32-E72D297353CC}">
                <c16:uniqueId val="{00000007-5B30-4B09-A8AD-E31C3952D381}"/>
              </c:ext>
            </c:extLst>
          </c:dPt>
          <c:dPt>
            <c:idx val="4"/>
            <c:bubble3D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sp3d/>
            </c:spPr>
            <c:extLst>
              <c:ext xmlns:c16="http://schemas.microsoft.com/office/drawing/2014/chart" uri="{C3380CC4-5D6E-409C-BE32-E72D297353CC}">
                <c16:uniqueId val="{00000009-5B30-4B09-A8AD-E31C3952D381}"/>
              </c:ext>
            </c:extLst>
          </c:dPt>
          <c:dPt>
            <c:idx val="5"/>
            <c:bubble3D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a:sp3d/>
            </c:spPr>
            <c:extLst>
              <c:ext xmlns:c16="http://schemas.microsoft.com/office/drawing/2014/chart" uri="{C3380CC4-5D6E-409C-BE32-E72D297353CC}">
                <c16:uniqueId val="{0000000B-5B30-4B09-A8AD-E31C3952D381}"/>
              </c:ext>
            </c:extLst>
          </c:dPt>
          <c:dPt>
            <c:idx val="6"/>
            <c:bubble3D val="0"/>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ysClr val="windowText" lastClr="000000">
                    <a:lumMod val="25000"/>
                    <a:lumOff val="75000"/>
                  </a:sysClr>
                </a:solidFill>
              </a:ln>
              <a:effectLst/>
              <a:scene3d>
                <a:camera prst="orthographicFront"/>
                <a:lightRig rig="threePt" dir="t"/>
              </a:scene3d>
              <a:sp3d>
                <a:bevelT w="19050"/>
                <a:contourClr>
                  <a:sysClr val="windowText" lastClr="000000">
                    <a:lumMod val="25000"/>
                    <a:lumOff val="75000"/>
                  </a:sysClr>
                </a:contourClr>
              </a:sp3d>
            </c:spPr>
            <c:extLst>
              <c:ext xmlns:c16="http://schemas.microsoft.com/office/drawing/2014/chart" uri="{C3380CC4-5D6E-409C-BE32-E72D297353CC}">
                <c16:uniqueId val="{0000000D-5B30-4B09-A8AD-E31C3952D381}"/>
              </c:ext>
            </c:extLst>
          </c:dPt>
          <c:dPt>
            <c:idx val="7"/>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F-5B30-4B09-A8AD-E31C3952D381}"/>
              </c:ext>
            </c:extLst>
          </c:dPt>
          <c:dLbls>
            <c:dLbl>
              <c:idx val="1"/>
              <c:layout>
                <c:manualLayout>
                  <c:x val="-4.5910785943852972E-3"/>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30-4B09-A8AD-E31C3952D381}"/>
                </c:ext>
              </c:extLst>
            </c:dLbl>
            <c:dLbl>
              <c:idx val="2"/>
              <c:layout>
                <c:manualLayout>
                  <c:x val="-1.6068775080348395E-2"/>
                  <c:y val="6.99652432504199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30-4B09-A8AD-E31C3952D381}"/>
                </c:ext>
              </c:extLst>
            </c:dLbl>
            <c:dLbl>
              <c:idx val="3"/>
              <c:layout>
                <c:manualLayout>
                  <c:x val="-1.147769648596318E-2"/>
                  <c:y val="4.664349550027995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30-4B09-A8AD-E31C3952D381}"/>
                </c:ext>
              </c:extLst>
            </c:dLbl>
            <c:dLbl>
              <c:idx val="4"/>
              <c:layout>
                <c:manualLayout>
                  <c:x val="-1.2625466134559494E-2"/>
                  <c:y val="3.26504468501958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B30-4B09-A8AD-E31C3952D381}"/>
                </c:ext>
              </c:extLst>
            </c:dLbl>
            <c:dLbl>
              <c:idx val="5"/>
              <c:layout>
                <c:manualLayout>
                  <c:x val="-2.2955392971926277E-2"/>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B30-4B09-A8AD-E31C3952D381}"/>
                </c:ext>
              </c:extLst>
            </c:dLbl>
            <c:dLbl>
              <c:idx val="6"/>
              <c:layout>
                <c:manualLayout>
                  <c:x val="-2.639870191771522E-2"/>
                  <c:y val="-5.36400198253219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B30-4B09-A8AD-E31C3952D381}"/>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stats!$C$354:$J$354</c:f>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f>stats!$C$355:$J$355</c:f>
              <c:numCache>
                <c:formatCode>#,##0</c:formatCode>
                <c:ptCount val="8"/>
                <c:pt idx="0">
                  <c:v>52</c:v>
                </c:pt>
                <c:pt idx="1">
                  <c:v>7</c:v>
                </c:pt>
                <c:pt idx="2">
                  <c:v>1</c:v>
                </c:pt>
                <c:pt idx="3">
                  <c:v>5</c:v>
                </c:pt>
                <c:pt idx="4">
                  <c:v>0</c:v>
                </c:pt>
                <c:pt idx="5">
                  <c:v>0</c:v>
                </c:pt>
                <c:pt idx="6">
                  <c:v>0</c:v>
                </c:pt>
                <c:pt idx="7">
                  <c:v>5</c:v>
                </c:pt>
              </c:numCache>
            </c:numRef>
          </c:val>
          <c:extLst>
            <c:ext xmlns:c16="http://schemas.microsoft.com/office/drawing/2014/chart" uri="{C3380CC4-5D6E-409C-BE32-E72D297353CC}">
              <c16:uniqueId val="{00000010-5B30-4B09-A8AD-E31C3952D381}"/>
            </c:ext>
          </c:extLst>
        </c:ser>
        <c:dLbls>
          <c:dLblPos val="outEnd"/>
          <c:showLegendKey val="0"/>
          <c:showVal val="1"/>
          <c:showCatName val="0"/>
          <c:showSerName val="0"/>
          <c:showPercent val="0"/>
          <c:showBubbleSize val="0"/>
          <c:showLeaderLines val="1"/>
        </c:dLbls>
        <c:extLst>
          <c:ext xmlns:c15="http://schemas.microsoft.com/office/drawing/2012/chart" uri="{02D57815-91ED-43cb-92C2-25804820EDAC}">
            <c15:filteredPieSeries>
              <c15:ser>
                <c:idx val="1"/>
                <c:order val="1"/>
                <c:tx>
                  <c:strRef>
                    <c:extLst>
                      <c:ext uri="{02D57815-91ED-43cb-92C2-25804820EDAC}">
                        <c15:formulaRef>
                          <c15:sqref>stats!$B$356</c15:sqref>
                        </c15:formulaRef>
                      </c:ext>
                    </c:extLst>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12-5B30-4B09-A8AD-E31C3952D381}"/>
                    </c:ext>
                  </c:extLst>
                </c:dPt>
                <c:dPt>
                  <c:idx val="1"/>
                  <c:bubble3D val="0"/>
                  <c:spPr>
                    <a:solidFill>
                      <a:schemeClr val="accent2"/>
                    </a:solidFill>
                    <a:ln>
                      <a:noFill/>
                    </a:ln>
                    <a:effectLst/>
                    <a:sp3d/>
                  </c:spPr>
                  <c:extLst>
                    <c:ext xmlns:c16="http://schemas.microsoft.com/office/drawing/2014/chart" uri="{C3380CC4-5D6E-409C-BE32-E72D297353CC}">
                      <c16:uniqueId val="{00000014-5B30-4B09-A8AD-E31C3952D381}"/>
                    </c:ext>
                  </c:extLst>
                </c:dPt>
                <c:dPt>
                  <c:idx val="2"/>
                  <c:bubble3D val="0"/>
                  <c:spPr>
                    <a:solidFill>
                      <a:schemeClr val="accent3"/>
                    </a:solidFill>
                    <a:ln>
                      <a:noFill/>
                    </a:ln>
                    <a:effectLst/>
                    <a:sp3d/>
                  </c:spPr>
                  <c:extLst>
                    <c:ext xmlns:c16="http://schemas.microsoft.com/office/drawing/2014/chart" uri="{C3380CC4-5D6E-409C-BE32-E72D297353CC}">
                      <c16:uniqueId val="{00000016-5B30-4B09-A8AD-E31C3952D381}"/>
                    </c:ext>
                  </c:extLst>
                </c:dPt>
                <c:dPt>
                  <c:idx val="3"/>
                  <c:bubble3D val="0"/>
                  <c:spPr>
                    <a:solidFill>
                      <a:schemeClr val="accent4"/>
                    </a:solidFill>
                    <a:ln>
                      <a:noFill/>
                    </a:ln>
                    <a:effectLst/>
                    <a:sp3d/>
                  </c:spPr>
                  <c:extLst>
                    <c:ext xmlns:c16="http://schemas.microsoft.com/office/drawing/2014/chart" uri="{C3380CC4-5D6E-409C-BE32-E72D297353CC}">
                      <c16:uniqueId val="{00000018-5B30-4B09-A8AD-E31C3952D381}"/>
                    </c:ext>
                  </c:extLst>
                </c:dPt>
                <c:dPt>
                  <c:idx val="4"/>
                  <c:bubble3D val="0"/>
                  <c:spPr>
                    <a:solidFill>
                      <a:schemeClr val="accent5"/>
                    </a:solidFill>
                    <a:ln>
                      <a:noFill/>
                    </a:ln>
                    <a:effectLst/>
                    <a:sp3d/>
                  </c:spPr>
                  <c:extLst>
                    <c:ext xmlns:c16="http://schemas.microsoft.com/office/drawing/2014/chart" uri="{C3380CC4-5D6E-409C-BE32-E72D297353CC}">
                      <c16:uniqueId val="{0000001A-5B30-4B09-A8AD-E31C3952D381}"/>
                    </c:ext>
                  </c:extLst>
                </c:dPt>
                <c:dPt>
                  <c:idx val="5"/>
                  <c:bubble3D val="0"/>
                  <c:spPr>
                    <a:solidFill>
                      <a:schemeClr val="accent6"/>
                    </a:solidFill>
                    <a:ln>
                      <a:noFill/>
                    </a:ln>
                    <a:effectLst/>
                    <a:sp3d/>
                  </c:spPr>
                  <c:extLst>
                    <c:ext xmlns:c16="http://schemas.microsoft.com/office/drawing/2014/chart" uri="{C3380CC4-5D6E-409C-BE32-E72D297353CC}">
                      <c16:uniqueId val="{0000001C-5B30-4B09-A8AD-E31C3952D381}"/>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1E-5B30-4B09-A8AD-E31C3952D381}"/>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20-5B30-4B09-A8AD-E31C3952D3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stats!$C$354:$J$354</c15:sqref>
                        </c15:formulaRef>
                      </c:ext>
                    </c:extLst>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extLst>
                      <c:ext uri="{02D57815-91ED-43cb-92C2-25804820EDAC}">
                        <c15:formulaRef>
                          <c15:sqref>stats!$C$356:$J$356</c15:sqref>
                        </c15:formulaRef>
                      </c:ext>
                    </c:extLst>
                    <c:numCache>
                      <c:formatCode>#,##0</c:formatCode>
                      <c:ptCount val="8"/>
                      <c:pt idx="0">
                        <c:v>8</c:v>
                      </c:pt>
                      <c:pt idx="1">
                        <c:v>0</c:v>
                      </c:pt>
                      <c:pt idx="2">
                        <c:v>0</c:v>
                      </c:pt>
                      <c:pt idx="3">
                        <c:v>2</c:v>
                      </c:pt>
                      <c:pt idx="4">
                        <c:v>0</c:v>
                      </c:pt>
                      <c:pt idx="5">
                        <c:v>0</c:v>
                      </c:pt>
                      <c:pt idx="6">
                        <c:v>0</c:v>
                      </c:pt>
                      <c:pt idx="7">
                        <c:v>0</c:v>
                      </c:pt>
                    </c:numCache>
                  </c:numRef>
                </c:val>
                <c:extLst>
                  <c:ext xmlns:c16="http://schemas.microsoft.com/office/drawing/2014/chart" uri="{C3380CC4-5D6E-409C-BE32-E72D297353CC}">
                    <c16:uniqueId val="{00000021-5B30-4B09-A8AD-E31C3952D381}"/>
                  </c:ext>
                </c:extLst>
              </c15:ser>
            </c15:filteredPieSeries>
          </c:ext>
        </c:extLst>
      </c:pie3DChart>
      <c:spPr>
        <a:noFill/>
        <a:ln>
          <a:noFill/>
        </a:ln>
        <a:effectLst>
          <a:glow rad="12700">
            <a:schemeClr val="accent1">
              <a:alpha val="40000"/>
            </a:schemeClr>
          </a:glow>
        </a:effectLst>
      </c:spPr>
    </c:plotArea>
    <c:legend>
      <c:legendPos val="b"/>
      <c:legendEntry>
        <c:idx val="7"/>
        <c:txPr>
          <a:bodyPr rot="0" spcFirstLastPara="1" vertOverflow="ellipsis" vert="horz" wrap="square" anchor="ctr" anchorCtr="1"/>
          <a:lstStyle/>
          <a:p>
            <a:pPr>
              <a:defRPr sz="1050" b="1" i="0" u="none" strike="noStrike" kern="1200" baseline="0">
                <a:solidFill>
                  <a:schemeClr val="bg1"/>
                </a:solidFill>
                <a:effectLst>
                  <a:reflection endPos="65000" dist="50800" dir="5400000" sy="-100000" algn="bl" rotWithShape="0"/>
                </a:effectLst>
                <a:latin typeface="+mn-lt"/>
                <a:ea typeface="+mn-ea"/>
                <a:cs typeface="+mn-cs"/>
              </a:defRPr>
            </a:pPr>
            <a:endParaRPr lang="en-US"/>
          </a:p>
        </c:txPr>
      </c:legendEntry>
      <c:layout>
        <c:manualLayout>
          <c:xMode val="edge"/>
          <c:yMode val="edge"/>
          <c:x val="5.5736959393717346E-2"/>
          <c:y val="0.92354341453525179"/>
          <c:w val="0.8999999457922303"/>
          <c:h val="4.3707515276962788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للوضع القانوني القانوني لصاحب المنتج</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150119880830346E-2"/>
          <c:y val="0.19607246541749696"/>
          <c:w val="0.86278910803498265"/>
          <c:h val="0.69619518733463159"/>
        </c:manualLayout>
      </c:layout>
      <c:pie3DChart>
        <c:varyColors val="1"/>
        <c:ser>
          <c:idx val="0"/>
          <c:order val="0"/>
          <c:tx>
            <c:strRef>
              <c:f>stats!$B$381</c:f>
              <c:strCache>
                <c:ptCount val="1"/>
                <c:pt idx="0">
                  <c:v>ذكر</c:v>
                </c:pt>
              </c:strCache>
            </c:strRef>
          </c:tx>
          <c:dPt>
            <c:idx val="0"/>
            <c:bubble3D val="0"/>
            <c:spPr>
              <a:solidFill>
                <a:schemeClr val="accent1"/>
              </a:solidFill>
              <a:ln>
                <a:noFill/>
              </a:ln>
              <a:effectLst/>
              <a:sp3d/>
            </c:spPr>
            <c:extLst>
              <c:ext xmlns:c16="http://schemas.microsoft.com/office/drawing/2014/chart" uri="{C3380CC4-5D6E-409C-BE32-E72D297353CC}">
                <c16:uniqueId val="{00000001-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3-A153-41ED-A33F-19DBA651D363}"/>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5-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07-A153-41ED-A33F-19DBA651D363}"/>
              </c:ext>
            </c:extLst>
          </c:dPt>
          <c:dLbls>
            <c:dLbl>
              <c:idx val="2"/>
              <c:layout>
                <c:manualLayout>
                  <c:x val="-7.3457257510164131E-2"/>
                  <c:y val="-0.10261569010061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53-41ED-A33F-19DBA651D363}"/>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stats!$C$381:$F$381</c:f>
              <c:numCache>
                <c:formatCode>#,##0</c:formatCode>
                <c:ptCount val="4"/>
                <c:pt idx="0">
                  <c:v>0</c:v>
                </c:pt>
                <c:pt idx="1">
                  <c:v>23</c:v>
                </c:pt>
                <c:pt idx="2">
                  <c:v>37</c:v>
                </c:pt>
                <c:pt idx="3">
                  <c:v>10</c:v>
                </c:pt>
              </c:numCache>
            </c:numRef>
          </c:val>
          <c:extLst>
            <c:ext xmlns:c16="http://schemas.microsoft.com/office/drawing/2014/chart" uri="{C3380CC4-5D6E-409C-BE32-E72D297353CC}">
              <c16:uniqueId val="{00000008-A153-41ED-A33F-19DBA651D363}"/>
            </c:ext>
          </c:extLst>
        </c:ser>
        <c:ser>
          <c:idx val="1"/>
          <c:order val="1"/>
          <c:tx>
            <c:strRef>
              <c:f>stats!$B$382</c:f>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0A-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C-A153-41ED-A33F-19DBA651D363}"/>
              </c:ext>
            </c:extLst>
          </c:dPt>
          <c:dPt>
            <c:idx val="2"/>
            <c:bubble3D val="0"/>
            <c:spPr>
              <a:solidFill>
                <a:schemeClr val="accent3"/>
              </a:solidFill>
              <a:ln>
                <a:noFill/>
              </a:ln>
              <a:effectLst/>
              <a:sp3d/>
            </c:spPr>
            <c:extLst>
              <c:ext xmlns:c16="http://schemas.microsoft.com/office/drawing/2014/chart" uri="{C3380CC4-5D6E-409C-BE32-E72D297353CC}">
                <c16:uniqueId val="{0000000E-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10-A153-41ED-A33F-19DBA651D3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stats!$C$382:$F$382</c:f>
              <c:numCache>
                <c:formatCode>#,##0</c:formatCode>
                <c:ptCount val="4"/>
                <c:pt idx="0">
                  <c:v>0</c:v>
                </c:pt>
                <c:pt idx="1">
                  <c:v>8</c:v>
                </c:pt>
                <c:pt idx="2">
                  <c:v>2</c:v>
                </c:pt>
                <c:pt idx="3">
                  <c:v>0</c:v>
                </c:pt>
              </c:numCache>
            </c:numRef>
          </c:val>
          <c:extLst xmlns:c15="http://schemas.microsoft.com/office/drawing/2012/chart">
            <c:ext xmlns:c16="http://schemas.microsoft.com/office/drawing/2014/chart" uri="{C3380CC4-5D6E-409C-BE32-E72D297353CC}">
              <c16:uniqueId val="{00000011-A153-41ED-A33F-19DBA651D363}"/>
            </c:ext>
          </c:extLst>
        </c:ser>
        <c:dLbls>
          <c:dLblPos val="outEnd"/>
          <c:showLegendKey val="0"/>
          <c:showVal val="1"/>
          <c:showCatName val="0"/>
          <c:showSerName val="0"/>
          <c:showPercent val="0"/>
          <c:showBubbleSize val="0"/>
          <c:showLeaderLines val="1"/>
        </c:dLbls>
        <c:extLst/>
      </c:pie3DChart>
      <c:spPr>
        <a:noFill/>
        <a:ln>
          <a:noFill/>
        </a:ln>
        <a:effectLst/>
      </c:spPr>
    </c:plotArea>
    <c:legend>
      <c:legendPos val="b"/>
      <c:layout>
        <c:manualLayout>
          <c:xMode val="edge"/>
          <c:yMode val="edge"/>
          <c:x val="0.27655811003076669"/>
          <c:y val="0.90935505259152027"/>
          <c:w val="0.39984037028296227"/>
          <c:h val="3.955511513781929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والفئة العمرية</a:t>
            </a:r>
            <a:endParaRPr lang="en-US" sz="1300"/>
          </a:p>
        </c:rich>
      </c:tx>
      <c:layout>
        <c:manualLayout>
          <c:xMode val="edge"/>
          <c:yMode val="edge"/>
          <c:x val="0.14309693160565218"/>
          <c:y val="3.96107468965007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147192118297965"/>
          <c:y val="0.19162684951824049"/>
          <c:w val="0.77245002185033595"/>
          <c:h val="0.65004244532790412"/>
        </c:manualLayout>
      </c:layout>
      <c:barChart>
        <c:barDir val="col"/>
        <c:grouping val="clustered"/>
        <c:varyColors val="0"/>
        <c:ser>
          <c:idx val="1"/>
          <c:order val="1"/>
          <c:tx>
            <c:strRef>
              <c:f>stats!$D$396</c:f>
              <c:strCache>
                <c:ptCount val="1"/>
                <c:pt idx="0">
                  <c:v>محكوم</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stats!$D$397:$D$402</c:f>
              <c:numCache>
                <c:formatCode>#,##0</c:formatCode>
                <c:ptCount val="6"/>
                <c:pt idx="0">
                  <c:v>0</c:v>
                </c:pt>
                <c:pt idx="1">
                  <c:v>25</c:v>
                </c:pt>
                <c:pt idx="2">
                  <c:v>6</c:v>
                </c:pt>
                <c:pt idx="3">
                  <c:v>0</c:v>
                </c:pt>
                <c:pt idx="4">
                  <c:v>0</c:v>
                </c:pt>
                <c:pt idx="5">
                  <c:v>0</c:v>
                </c:pt>
              </c:numCache>
            </c:numRef>
          </c:val>
          <c:extLst>
            <c:ext xmlns:c16="http://schemas.microsoft.com/office/drawing/2014/chart" uri="{C3380CC4-5D6E-409C-BE32-E72D297353CC}">
              <c16:uniqueId val="{00000000-F9E2-4839-92E2-5343F982451D}"/>
            </c:ext>
          </c:extLst>
        </c:ser>
        <c:ser>
          <c:idx val="0"/>
          <c:order val="0"/>
          <c:tx>
            <c:strRef>
              <c:f>stats!$C$396</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stats!$C$397:$C$402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9E2-4839-92E2-5343F982451D}"/>
            </c:ext>
          </c:extLst>
        </c:ser>
        <c:ser>
          <c:idx val="2"/>
          <c:order val="2"/>
          <c:tx>
            <c:strRef>
              <c:f>stats!$E$396</c:f>
              <c:strCache>
                <c:ptCount val="1"/>
                <c:pt idx="0">
                  <c:v>قيد التحقيق أو محال للمحاكمة</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stats!$E$397:$E$402</c:f>
              <c:numCache>
                <c:formatCode>#,##0</c:formatCode>
                <c:ptCount val="6"/>
                <c:pt idx="0">
                  <c:v>3</c:v>
                </c:pt>
                <c:pt idx="1">
                  <c:v>17</c:v>
                </c:pt>
                <c:pt idx="2">
                  <c:v>10</c:v>
                </c:pt>
                <c:pt idx="3">
                  <c:v>1</c:v>
                </c:pt>
                <c:pt idx="4">
                  <c:v>1</c:v>
                </c:pt>
                <c:pt idx="5">
                  <c:v>7</c:v>
                </c:pt>
              </c:numCache>
            </c:numRef>
          </c:val>
          <c:extLst>
            <c:ext xmlns:c16="http://schemas.microsoft.com/office/drawing/2014/chart" uri="{C3380CC4-5D6E-409C-BE32-E72D297353CC}">
              <c16:uniqueId val="{00000002-F9E2-4839-92E2-5343F982451D}"/>
            </c:ext>
          </c:extLst>
        </c:ser>
        <c:ser>
          <c:idx val="3"/>
          <c:order val="3"/>
          <c:tx>
            <c:strRef>
              <c:f>stats!$F$396</c:f>
              <c:strCache>
                <c:ptCount val="1"/>
                <c:pt idx="0">
                  <c:v>غير معلوم</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stats!$F$397:$F$402</c:f>
              <c:numCache>
                <c:formatCode>#,##0</c:formatCode>
                <c:ptCount val="6"/>
                <c:pt idx="0">
                  <c:v>1</c:v>
                </c:pt>
                <c:pt idx="1">
                  <c:v>0</c:v>
                </c:pt>
                <c:pt idx="2">
                  <c:v>0</c:v>
                </c:pt>
                <c:pt idx="3">
                  <c:v>0</c:v>
                </c:pt>
                <c:pt idx="4">
                  <c:v>0</c:v>
                </c:pt>
                <c:pt idx="5">
                  <c:v>9</c:v>
                </c:pt>
              </c:numCache>
            </c:numRef>
          </c:val>
          <c:extLst>
            <c:ext xmlns:c16="http://schemas.microsoft.com/office/drawing/2014/chart" uri="{C3380CC4-5D6E-409C-BE32-E72D297353CC}">
              <c16:uniqueId val="{00000003-F9E2-4839-92E2-5343F982451D}"/>
            </c:ext>
          </c:extLst>
        </c:ser>
        <c:dLbls>
          <c:dLblPos val="out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وفئة الوظيفة</a:t>
            </a:r>
            <a:endParaRPr lang="en-US" sz="1300"/>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5352674362306654"/>
          <c:y val="0.18007654513151317"/>
          <c:w val="0.80526883775450397"/>
          <c:h val="0.67795675450409487"/>
        </c:manualLayout>
      </c:layout>
      <c:barChart>
        <c:barDir val="bar"/>
        <c:grouping val="stacked"/>
        <c:varyColors val="0"/>
        <c:ser>
          <c:idx val="1"/>
          <c:order val="1"/>
          <c:tx>
            <c:strRef>
              <c:f>stats!$D$408</c:f>
              <c:strCache>
                <c:ptCount val="1"/>
                <c:pt idx="0">
                  <c:v>محكوم</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stats!$D$409:$D$420</c:f>
              <c:numCache>
                <c:formatCode>#,##0</c:formatCode>
                <c:ptCount val="12"/>
                <c:pt idx="0">
                  <c:v>0</c:v>
                </c:pt>
                <c:pt idx="1">
                  <c:v>7</c:v>
                </c:pt>
                <c:pt idx="2">
                  <c:v>0</c:v>
                </c:pt>
                <c:pt idx="3">
                  <c:v>0</c:v>
                </c:pt>
                <c:pt idx="4">
                  <c:v>10</c:v>
                </c:pt>
                <c:pt idx="5">
                  <c:v>0</c:v>
                </c:pt>
                <c:pt idx="6">
                  <c:v>0</c:v>
                </c:pt>
                <c:pt idx="7">
                  <c:v>6</c:v>
                </c:pt>
                <c:pt idx="8">
                  <c:v>0</c:v>
                </c:pt>
                <c:pt idx="9">
                  <c:v>0</c:v>
                </c:pt>
                <c:pt idx="10">
                  <c:v>8</c:v>
                </c:pt>
                <c:pt idx="11">
                  <c:v>0</c:v>
                </c:pt>
              </c:numCache>
            </c:numRef>
          </c:val>
          <c:extLst>
            <c:ext xmlns:c16="http://schemas.microsoft.com/office/drawing/2014/chart" uri="{C3380CC4-5D6E-409C-BE32-E72D297353CC}">
              <c16:uniqueId val="{00000000-4BB1-456A-8D3E-EF56E0C98DDE}"/>
            </c:ext>
          </c:extLst>
        </c:ser>
        <c:ser>
          <c:idx val="0"/>
          <c:order val="0"/>
          <c:tx>
            <c:strRef>
              <c:f>stats!$C$408</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stats!$C$409:$C$420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BB1-456A-8D3E-EF56E0C98DDE}"/>
            </c:ext>
          </c:extLst>
        </c:ser>
        <c:ser>
          <c:idx val="2"/>
          <c:order val="2"/>
          <c:tx>
            <c:strRef>
              <c:f>stats!$E$408</c:f>
              <c:strCache>
                <c:ptCount val="1"/>
                <c:pt idx="0">
                  <c:v>قيد التحقيق أو محال للمحاكمة</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stats!$E$409:$E$420</c:f>
              <c:numCache>
                <c:formatCode>#,##0</c:formatCode>
                <c:ptCount val="12"/>
                <c:pt idx="0">
                  <c:v>2</c:v>
                </c:pt>
                <c:pt idx="1">
                  <c:v>9</c:v>
                </c:pt>
                <c:pt idx="2">
                  <c:v>9</c:v>
                </c:pt>
                <c:pt idx="3">
                  <c:v>0</c:v>
                </c:pt>
                <c:pt idx="4">
                  <c:v>0</c:v>
                </c:pt>
                <c:pt idx="5">
                  <c:v>2</c:v>
                </c:pt>
                <c:pt idx="6">
                  <c:v>0</c:v>
                </c:pt>
                <c:pt idx="7">
                  <c:v>12</c:v>
                </c:pt>
                <c:pt idx="8">
                  <c:v>3</c:v>
                </c:pt>
                <c:pt idx="9">
                  <c:v>0</c:v>
                </c:pt>
                <c:pt idx="10">
                  <c:v>0</c:v>
                </c:pt>
                <c:pt idx="11">
                  <c:v>2</c:v>
                </c:pt>
              </c:numCache>
            </c:numRef>
          </c:val>
          <c:extLst>
            <c:ext xmlns:c16="http://schemas.microsoft.com/office/drawing/2014/chart" uri="{C3380CC4-5D6E-409C-BE32-E72D297353CC}">
              <c16:uniqueId val="{00000002-4BB1-456A-8D3E-EF56E0C98DDE}"/>
            </c:ext>
          </c:extLst>
        </c:ser>
        <c:ser>
          <c:idx val="3"/>
          <c:order val="3"/>
          <c:tx>
            <c:strRef>
              <c:f>stats!$F$408</c:f>
              <c:strCache>
                <c:ptCount val="1"/>
                <c:pt idx="0">
                  <c:v>غير معلوم</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stats!$F$409:$F$420</c:f>
              <c:numCache>
                <c:formatCode>#,##0</c:formatCode>
                <c:ptCount val="12"/>
                <c:pt idx="0">
                  <c:v>1</c:v>
                </c:pt>
                <c:pt idx="1">
                  <c:v>0</c:v>
                </c:pt>
                <c:pt idx="2">
                  <c:v>1</c:v>
                </c:pt>
                <c:pt idx="3">
                  <c:v>0</c:v>
                </c:pt>
                <c:pt idx="4">
                  <c:v>0</c:v>
                </c:pt>
                <c:pt idx="5">
                  <c:v>0</c:v>
                </c:pt>
                <c:pt idx="6">
                  <c:v>0</c:v>
                </c:pt>
                <c:pt idx="7">
                  <c:v>1</c:v>
                </c:pt>
                <c:pt idx="8">
                  <c:v>0</c:v>
                </c:pt>
                <c:pt idx="9">
                  <c:v>0</c:v>
                </c:pt>
                <c:pt idx="10">
                  <c:v>0</c:v>
                </c:pt>
                <c:pt idx="11">
                  <c:v>7</c:v>
                </c:pt>
              </c:numCache>
            </c:numRef>
          </c:val>
          <c:extLst>
            <c:ext xmlns:c16="http://schemas.microsoft.com/office/drawing/2014/chart" uri="{C3380CC4-5D6E-409C-BE32-E72D297353CC}">
              <c16:uniqueId val="{00000003-4BB1-456A-8D3E-EF56E0C98DDE}"/>
            </c:ext>
          </c:extLst>
        </c:ser>
        <c:dLbls>
          <c:showLegendKey val="0"/>
          <c:showVal val="0"/>
          <c:showCatName val="0"/>
          <c:showSerName val="0"/>
          <c:showPercent val="0"/>
          <c:showBubbleSize val="0"/>
        </c:dLbls>
        <c:gapWidth val="219"/>
        <c:overlap val="100"/>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u="none" strike="noStrike" baseline="0">
                <a:effectLst/>
              </a:rPr>
              <a:t>قاعدة بيانات الإنتاج الإبداعي للمحبوسين على خلفية سياسية داخل أماكن الأحتجاز المصرية (يناير 2011 - مارس 2019) - </a:t>
            </a:r>
            <a:r>
              <a:rPr lang="en-US" sz="1100" b="1" i="0" u="none" strike="noStrike" baseline="0">
                <a:effectLst/>
              </a:rPr>
              <a:t>Wikithawra Data Project</a:t>
            </a:r>
            <a:endParaRPr lang="ar-EG" sz="1100" b="1" i="0" u="none" strike="noStrike" baseline="0">
              <a:effectLst/>
            </a:endParaRPr>
          </a:p>
          <a:p>
            <a:pPr>
              <a:defRPr/>
            </a:pPr>
            <a:r>
              <a:rPr lang="ar-EG" sz="1300" b="1" i="0" u="none" strike="noStrike" baseline="0">
                <a:effectLst/>
              </a:rPr>
              <a:t>توزيع إنتاج الرسائل النصية </a:t>
            </a:r>
            <a:r>
              <a:rPr lang="ar-EG" sz="1300"/>
              <a:t>وفقاً للعهد الرئاسي لتحرير/نشر المنتج الإبداعي</a:t>
            </a:r>
          </a:p>
        </c:rich>
      </c:tx>
      <c:layout>
        <c:manualLayout>
          <c:xMode val="edge"/>
          <c:yMode val="edge"/>
          <c:x val="0.16014494868501197"/>
          <c:y val="4.00943392089839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doughnutChart>
        <c:varyColors val="1"/>
        <c:ser>
          <c:idx val="0"/>
          <c:order val="0"/>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1-A2B5-40EE-923A-5854D49CD0C6}"/>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A2B5-40EE-923A-5854D49CD0C6}"/>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5-A2B5-40EE-923A-5854D49CD0C6}"/>
              </c:ext>
            </c:extLst>
          </c:dPt>
          <c:dPt>
            <c:idx val="3"/>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A2B5-40EE-923A-5854D49CD0C6}"/>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A2B5-40EE-923A-5854D49CD0C6}"/>
              </c:ext>
            </c:extLst>
          </c:dPt>
          <c:dLbls>
            <c:dLbl>
              <c:idx val="0"/>
              <c:layout>
                <c:manualLayout>
                  <c:x val="4.9340245958330753E-2"/>
                  <c:y val="-0.1158280910481758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2B5-40EE-923A-5854D49CD0C6}"/>
                </c:ext>
              </c:extLst>
            </c:dLbl>
            <c:dLbl>
              <c:idx val="1"/>
              <c:layout>
                <c:manualLayout>
                  <c:x val="6.4984714189020992E-2"/>
                  <c:y val="-8.46436049967438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2B5-40EE-923A-5854D49CD0C6}"/>
                </c:ext>
              </c:extLst>
            </c:dLbl>
            <c:dLbl>
              <c:idx val="2"/>
              <c:layout>
                <c:manualLayout>
                  <c:x val="7.4612079254061048E-2"/>
                  <c:y val="-3.11844860514320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2B5-40EE-923A-5854D49CD0C6}"/>
                </c:ext>
              </c:extLst>
            </c:dLbl>
            <c:dLbl>
              <c:idx val="3"/>
              <c:layout>
                <c:manualLayout>
                  <c:x val="-6.0171031656500965E-2"/>
                  <c:y val="6.014150881347590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2B5-40EE-923A-5854D49CD0C6}"/>
                </c:ext>
              </c:extLst>
            </c:dLbl>
            <c:dLbl>
              <c:idx val="4"/>
              <c:layout>
                <c:manualLayout>
                  <c:x val="1.8051309496950278E-2"/>
                  <c:y val="-0.1358752606526677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2B5-40EE-923A-5854D49CD0C6}"/>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A-A2B5-40EE-923A-5854D49CD0C6}"/>
            </c:ext>
          </c:extLst>
        </c:ser>
        <c:dLbls>
          <c:showLegendKey val="0"/>
          <c:showVal val="1"/>
          <c:showCatName val="0"/>
          <c:showSerName val="0"/>
          <c:showPercent val="0"/>
          <c:showBubbleSize val="0"/>
          <c:showLeaderLines val="1"/>
        </c:dLbls>
        <c:firstSliceAng val="23"/>
        <c:holeSize val="50"/>
        <c:extLst>
          <c:ext xmlns:c15="http://schemas.microsoft.com/office/drawing/2012/chart" uri="{02D57815-91ED-43cb-92C2-25804820EDAC}">
            <c15:filteredPieSeries>
              <c15:ser>
                <c:idx val="1"/>
                <c:order val="1"/>
                <c:dPt>
                  <c:idx val="0"/>
                  <c:bubble3D val="0"/>
                  <c:spPr>
                    <a:solidFill>
                      <a:schemeClr val="accent1"/>
                    </a:solidFill>
                    <a:ln>
                      <a:noFill/>
                    </a:ln>
                    <a:effectLst/>
                  </c:spPr>
                  <c:extLst>
                    <c:ext xmlns:c16="http://schemas.microsoft.com/office/drawing/2014/chart" uri="{C3380CC4-5D6E-409C-BE32-E72D297353CC}">
                      <c16:uniqueId val="{0000000C-A2B5-40EE-923A-5854D49CD0C6}"/>
                    </c:ext>
                  </c:extLst>
                </c:dPt>
                <c:dPt>
                  <c:idx val="1"/>
                  <c:bubble3D val="0"/>
                  <c:spPr>
                    <a:solidFill>
                      <a:schemeClr val="accent2"/>
                    </a:solidFill>
                    <a:ln>
                      <a:noFill/>
                    </a:ln>
                    <a:effectLst/>
                  </c:spPr>
                  <c:extLst>
                    <c:ext xmlns:c16="http://schemas.microsoft.com/office/drawing/2014/chart" uri="{C3380CC4-5D6E-409C-BE32-E72D297353CC}">
                      <c16:uniqueId val="{0000000E-A2B5-40EE-923A-5854D49CD0C6}"/>
                    </c:ext>
                  </c:extLst>
                </c:dPt>
                <c:dPt>
                  <c:idx val="2"/>
                  <c:bubble3D val="0"/>
                  <c:spPr>
                    <a:solidFill>
                      <a:schemeClr val="accent3"/>
                    </a:solidFill>
                    <a:ln>
                      <a:noFill/>
                    </a:ln>
                    <a:effectLst/>
                  </c:spPr>
                  <c:extLst>
                    <c:ext xmlns:c16="http://schemas.microsoft.com/office/drawing/2014/chart" uri="{C3380CC4-5D6E-409C-BE32-E72D297353CC}">
                      <c16:uniqueId val="{00000010-A2B5-40EE-923A-5854D49CD0C6}"/>
                    </c:ext>
                  </c:extLst>
                </c:dPt>
                <c:dPt>
                  <c:idx val="3"/>
                  <c:bubble3D val="0"/>
                  <c:spPr>
                    <a:solidFill>
                      <a:schemeClr val="accent4"/>
                    </a:solidFill>
                    <a:ln>
                      <a:noFill/>
                    </a:ln>
                    <a:effectLst/>
                  </c:spPr>
                  <c:extLst>
                    <c:ext xmlns:c16="http://schemas.microsoft.com/office/drawing/2014/chart" uri="{C3380CC4-5D6E-409C-BE32-E72D297353CC}">
                      <c16:uniqueId val="{00000012-A2B5-40EE-923A-5854D49CD0C6}"/>
                    </c:ext>
                  </c:extLst>
                </c:dPt>
                <c:dPt>
                  <c:idx val="4"/>
                  <c:bubble3D val="0"/>
                  <c:spPr>
                    <a:solidFill>
                      <a:schemeClr val="accent5"/>
                    </a:solidFill>
                    <a:ln>
                      <a:noFill/>
                    </a:ln>
                    <a:effectLst/>
                  </c:spPr>
                  <c:extLst>
                    <c:ext xmlns:c16="http://schemas.microsoft.com/office/drawing/2014/chart" uri="{C3380CC4-5D6E-409C-BE32-E72D297353CC}">
                      <c16:uniqueId val="{00000014-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Ref>
                    <c:extLst>
                      <c:ext uri="{02D57815-91ED-43cb-92C2-25804820EDAC}">
                        <c15:formulaRef>
                          <c15:sqref>stats!#REF!</c15:sqref>
                        </c15:formulaRef>
                      </c:ext>
                    </c:extLst>
                    <c:numCache>
                      <c:formatCode>#,##0</c:formatCode>
                      <c:ptCount val="5"/>
                      <c:pt idx="0">
                        <c:v>0</c:v>
                      </c:pt>
                      <c:pt idx="1">
                        <c:v>0</c:v>
                      </c:pt>
                      <c:pt idx="2">
                        <c:v>0</c:v>
                      </c:pt>
                      <c:pt idx="3">
                        <c:v>0</c:v>
                      </c:pt>
                      <c:pt idx="4">
                        <c:v>0</c:v>
                      </c:pt>
                    </c:numCache>
                  </c:numRef>
                </c:val>
                <c:extLst>
                  <c:ex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15-A2B5-40EE-923A-5854D49CD0C6}"/>
                  </c:ext>
                </c:extLst>
              </c15:ser>
            </c15:filteredPieSeries>
            <c15:filteredPieSeries>
              <c15:ser>
                <c:idx val="2"/>
                <c:order val="2"/>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7-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9-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B-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D-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F-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0-A2B5-40EE-923A-5854D49CD0C6}"/>
                  </c:ext>
                </c:extLst>
              </c15:ser>
            </c15:filteredPieSeries>
            <c15:filteredPieSeries>
              <c15:ser>
                <c:idx val="3"/>
                <c:order val="3"/>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2-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4-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6-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8-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2A-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B-A2B5-40EE-923A-5854D49CD0C6}"/>
                  </c:ext>
                </c:extLst>
              </c15:ser>
            </c15:filteredPieSeries>
            <c15:filteredPieSeries>
              <c15:ser>
                <c:idx val="4"/>
                <c:order val="4"/>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D-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F-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1-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3-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5-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36-A2B5-40EE-923A-5854D49CD0C6}"/>
                  </c:ext>
                </c:extLst>
              </c15:ser>
            </c15:filteredPieSeries>
            <c15:filteredPieSeries>
              <c15:ser>
                <c:idx val="5"/>
                <c:order val="5"/>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8-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A-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C-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E-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0-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1-A2B5-40EE-923A-5854D49CD0C6}"/>
                  </c:ext>
                </c:extLst>
              </c15:ser>
            </c15:filteredPieSeries>
            <c15:filteredPieSeries>
              <c15:ser>
                <c:idx val="6"/>
                <c:order val="6"/>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43-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45-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7-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9-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B-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C-A2B5-40EE-923A-5854D49CD0C6}"/>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والوضع القانوني لصاحب المنتج الإبداعي</a:t>
            </a:r>
            <a:endParaRPr lang="en-US" sz="1300"/>
          </a:p>
        </c:rich>
      </c:tx>
      <c:layout>
        <c:manualLayout>
          <c:xMode val="edge"/>
          <c:yMode val="edge"/>
          <c:x val="0.14390048454052026"/>
          <c:y val="4.841784216545939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4749685013813386E-2"/>
          <c:y val="0.24531149516298525"/>
          <c:w val="0.90365575651631669"/>
          <c:h val="0.61050834197565029"/>
        </c:manualLayout>
      </c:layout>
      <c:barChart>
        <c:barDir val="col"/>
        <c:grouping val="clustered"/>
        <c:varyColors val="0"/>
        <c:ser>
          <c:idx val="1"/>
          <c:order val="1"/>
          <c:tx>
            <c:strRef>
              <c:f>stats!$D$56</c:f>
              <c:strCache>
                <c:ptCount val="1"/>
                <c:pt idx="0">
                  <c:v>تصميم وإهداء</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stats!$D$57:$D$60</c:f>
              <c:numCache>
                <c:formatCode>#,##0</c:formatCode>
                <c:ptCount val="4"/>
                <c:pt idx="0">
                  <c:v>0</c:v>
                </c:pt>
                <c:pt idx="1">
                  <c:v>1</c:v>
                </c:pt>
                <c:pt idx="2">
                  <c:v>1</c:v>
                </c:pt>
                <c:pt idx="3">
                  <c:v>1</c:v>
                </c:pt>
              </c:numCache>
            </c:numRef>
          </c:val>
          <c:extLst>
            <c:ext xmlns:c16="http://schemas.microsoft.com/office/drawing/2014/chart" uri="{C3380CC4-5D6E-409C-BE32-E72D297353CC}">
              <c16:uniqueId val="{00000000-3AA8-4AE7-8EAD-B93656FF2ED8}"/>
            </c:ext>
          </c:extLst>
        </c:ser>
        <c:ser>
          <c:idx val="0"/>
          <c:order val="0"/>
          <c:tx>
            <c:strRef>
              <c:f>stats!$C$56</c:f>
              <c:strCache>
                <c:ptCount val="1"/>
                <c:pt idx="0">
                  <c:v>رسالة نصية</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stats!$C$57:$C$60</c:f>
              <c:numCache>
                <c:formatCode>#,##0</c:formatCode>
                <c:ptCount val="4"/>
                <c:pt idx="0">
                  <c:v>0</c:v>
                </c:pt>
                <c:pt idx="1">
                  <c:v>22</c:v>
                </c:pt>
                <c:pt idx="2">
                  <c:v>36</c:v>
                </c:pt>
                <c:pt idx="3">
                  <c:v>9</c:v>
                </c:pt>
              </c:numCache>
            </c:numRef>
          </c:val>
          <c:extLst>
            <c:ext xmlns:c16="http://schemas.microsoft.com/office/drawing/2014/chart" uri="{C3380CC4-5D6E-409C-BE32-E72D297353CC}">
              <c16:uniqueId val="{00000001-3AA8-4AE7-8EAD-B93656FF2ED8}"/>
            </c:ext>
          </c:extLst>
        </c:ser>
        <c:ser>
          <c:idx val="2"/>
          <c:order val="2"/>
          <c:tx>
            <c:strRef>
              <c:f>stats!$E$56</c:f>
              <c:strCache>
                <c:ptCount val="1"/>
                <c:pt idx="0">
                  <c:v>رسم</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dLbl>
              <c:idx val="0"/>
              <c:layout>
                <c:manualLayout>
                  <c:x val="1.6563548793801946E-3"/>
                  <c:y val="-3.24486104712943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A8-4AE7-8EAD-B93656FF2ED8}"/>
                </c:ext>
              </c:extLst>
            </c:dLbl>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stats!$E$57:$E$60</c:f>
              <c:numCache>
                <c:formatCode>#,##0</c:formatCode>
                <c:ptCount val="4"/>
                <c:pt idx="0">
                  <c:v>0</c:v>
                </c:pt>
                <c:pt idx="1">
                  <c:v>7</c:v>
                </c:pt>
                <c:pt idx="2">
                  <c:v>0</c:v>
                </c:pt>
                <c:pt idx="3">
                  <c:v>0</c:v>
                </c:pt>
              </c:numCache>
            </c:numRef>
          </c:val>
          <c:extLst>
            <c:ext xmlns:c16="http://schemas.microsoft.com/office/drawing/2014/chart" uri="{C3380CC4-5D6E-409C-BE32-E72D297353CC}">
              <c16:uniqueId val="{00000003-3AA8-4AE7-8EAD-B93656FF2ED8}"/>
            </c:ext>
          </c:extLst>
        </c:ser>
        <c:ser>
          <c:idx val="3"/>
          <c:order val="3"/>
          <c:tx>
            <c:strRef>
              <c:f>stats!$F$56</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stats!$F$57:$F$60</c:f>
              <c:numCache>
                <c:formatCode>#,##0</c:formatCode>
                <c:ptCount val="4"/>
                <c:pt idx="0">
                  <c:v>0</c:v>
                </c:pt>
                <c:pt idx="1">
                  <c:v>0</c:v>
                </c:pt>
                <c:pt idx="2">
                  <c:v>0</c:v>
                </c:pt>
                <c:pt idx="3">
                  <c:v>0</c:v>
                </c:pt>
              </c:numCache>
            </c:numRef>
          </c:val>
          <c:extLst>
            <c:ext xmlns:c16="http://schemas.microsoft.com/office/drawing/2014/chart" uri="{C3380CC4-5D6E-409C-BE32-E72D297353CC}">
              <c16:uniqueId val="{00000004-3AA8-4AE7-8EAD-B93656FF2ED8}"/>
            </c:ext>
          </c:extLst>
        </c:ser>
        <c:ser>
          <c:idx val="4"/>
          <c:order val="4"/>
          <c:tx>
            <c:strRef>
              <c:f>stats!$G$56</c:f>
              <c:strCache>
                <c:ptCount val="1"/>
                <c:pt idx="0">
                  <c:v>قصيدة</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noFill/>
            </a:ln>
            <a:effectLst/>
          </c:spPr>
          <c:invertIfNegative val="0"/>
          <c:dLbls>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stats!$G$57:$G$60</c:f>
              <c:numCache>
                <c:formatCode>#,##0</c:formatCode>
                <c:ptCount val="4"/>
                <c:pt idx="0">
                  <c:v>0</c:v>
                </c:pt>
                <c:pt idx="1">
                  <c:v>1</c:v>
                </c:pt>
                <c:pt idx="2">
                  <c:v>2</c:v>
                </c:pt>
                <c:pt idx="3">
                  <c:v>0</c:v>
                </c:pt>
              </c:numCache>
            </c:numRef>
          </c:val>
          <c:extLst>
            <c:ext xmlns:c16="http://schemas.microsoft.com/office/drawing/2014/chart" uri="{C3380CC4-5D6E-409C-BE32-E72D297353CC}">
              <c16:uniqueId val="{00000005-3AA8-4AE7-8EAD-B93656FF2ED8}"/>
            </c:ext>
          </c:extLst>
        </c:ser>
        <c:ser>
          <c:idx val="5"/>
          <c:order val="5"/>
          <c:tx>
            <c:strRef>
              <c:f>stats!$H$56</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stats!$H$57:$H$60</c:f>
              <c:numCache>
                <c:formatCode>#,##0</c:formatCode>
                <c:ptCount val="4"/>
                <c:pt idx="0">
                  <c:v>0</c:v>
                </c:pt>
                <c:pt idx="1">
                  <c:v>0</c:v>
                </c:pt>
                <c:pt idx="2">
                  <c:v>0</c:v>
                </c:pt>
                <c:pt idx="3">
                  <c:v>0</c:v>
                </c:pt>
              </c:numCache>
            </c:numRef>
          </c:val>
          <c:extLst>
            <c:ext xmlns:c16="http://schemas.microsoft.com/office/drawing/2014/chart" uri="{C3380CC4-5D6E-409C-BE32-E72D297353CC}">
              <c16:uniqueId val="{00000006-3AA8-4AE7-8EAD-B93656FF2ED8}"/>
            </c:ext>
          </c:extLst>
        </c:ser>
        <c:ser>
          <c:idx val="6"/>
          <c:order val="6"/>
          <c:tx>
            <c:strRef>
              <c:f>stats!$I$56</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stats!$I$57:$I$60</c:f>
              <c:numCache>
                <c:formatCode>#,##0</c:formatCode>
                <c:ptCount val="4"/>
                <c:pt idx="0">
                  <c:v>0</c:v>
                </c:pt>
                <c:pt idx="1">
                  <c:v>0</c:v>
                </c:pt>
                <c:pt idx="2">
                  <c:v>0</c:v>
                </c:pt>
                <c:pt idx="3">
                  <c:v>0</c:v>
                </c:pt>
              </c:numCache>
            </c:numRef>
          </c:val>
          <c:extLst>
            <c:ext xmlns:c16="http://schemas.microsoft.com/office/drawing/2014/chart" uri="{C3380CC4-5D6E-409C-BE32-E72D297353CC}">
              <c16:uniqueId val="{00000007-3AA8-4AE7-8EAD-B93656FF2ED8}"/>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baseline="0">
                <a:effectLst/>
              </a:rPr>
              <a:t>قاعدة بيانات الإنتاج الإبداعي للمحبوسين على خلفية سياسية داخل أماكن الأحتجاز المصرية (يناير 2011 - مارس 2019) - </a:t>
            </a:r>
            <a:r>
              <a:rPr lang="en-US" sz="1100" b="1" i="0" baseline="0">
                <a:effectLst/>
              </a:rPr>
              <a:t>Wikithawra Data Project</a:t>
            </a:r>
            <a:endParaRPr lang="ar-EG" sz="1100" b="1" i="0" baseline="0">
              <a:effectLst/>
            </a:endParaRPr>
          </a:p>
          <a:p>
            <a:pPr>
              <a:defRPr/>
            </a:pPr>
            <a:r>
              <a:rPr lang="ar-EG" sz="1300" b="1" i="0" baseline="0">
                <a:effectLst/>
              </a:rPr>
              <a:t>توزيع الإنتاجات الإبداعية وفقاً لنوع المنتج الإبداعي والنوع الإجتماعي لصاحب المنتج الإبداعي</a:t>
            </a:r>
            <a:endParaRPr lang="en-US" sz="1300">
              <a:effectLst/>
            </a:endParaRPr>
          </a:p>
        </c:rich>
      </c:tx>
      <c:layout>
        <c:manualLayout>
          <c:xMode val="edge"/>
          <c:yMode val="edge"/>
          <c:x val="0.14598515336533088"/>
          <c:y val="6.7944526491359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9650542956791914E-2"/>
          <c:y val="0.24820795356028552"/>
          <c:w val="0.82292577305979897"/>
          <c:h val="0.5749751019264886"/>
        </c:manualLayout>
      </c:layout>
      <c:barChart>
        <c:barDir val="col"/>
        <c:grouping val="stacked"/>
        <c:varyColors val="0"/>
        <c:ser>
          <c:idx val="1"/>
          <c:order val="1"/>
          <c:tx>
            <c:strRef>
              <c:f>stats!$B$68</c:f>
              <c:strCache>
                <c:ptCount val="1"/>
                <c:pt idx="0">
                  <c:v>أنثى</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dLbl>
              <c:idx val="0"/>
              <c:layout>
                <c:manualLayout>
                  <c:x val="0"/>
                  <c:y val="-0.31220497184773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A-46BA-B6B8-C30048E4A84D}"/>
                </c:ext>
              </c:extLst>
            </c:dLbl>
            <c:dLbl>
              <c:idx val="3"/>
              <c:layout>
                <c:manualLayout>
                  <c:x val="-6.0874369185797338E-17"/>
                  <c:y val="-5.193106904228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A-46BA-B6B8-C30048E4A84D}"/>
                </c:ext>
              </c:extLst>
            </c:dLbl>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stats!$C$68:$I$68</c:f>
              <c:numCache>
                <c:formatCode>#,##0</c:formatCode>
                <c:ptCount val="7"/>
                <c:pt idx="0">
                  <c:v>9</c:v>
                </c:pt>
                <c:pt idx="1">
                  <c:v>1</c:v>
                </c:pt>
                <c:pt idx="2">
                  <c:v>0</c:v>
                </c:pt>
                <c:pt idx="3">
                  <c:v>0</c:v>
                </c:pt>
                <c:pt idx="4">
                  <c:v>0</c:v>
                </c:pt>
                <c:pt idx="5">
                  <c:v>0</c:v>
                </c:pt>
                <c:pt idx="6">
                  <c:v>0</c:v>
                </c:pt>
              </c:numCache>
            </c:numRef>
          </c:val>
          <c:extLst>
            <c:ext xmlns:c16="http://schemas.microsoft.com/office/drawing/2014/chart" uri="{C3380CC4-5D6E-409C-BE32-E72D297353CC}">
              <c16:uniqueId val="{00000002-3D5A-46BA-B6B8-C30048E4A84D}"/>
            </c:ext>
          </c:extLst>
        </c:ser>
        <c:dLbls>
          <c:showLegendKey val="0"/>
          <c:showVal val="1"/>
          <c:showCatName val="0"/>
          <c:showSerName val="0"/>
          <c:showPercent val="0"/>
          <c:showBubbleSize val="0"/>
        </c:dLbls>
        <c:gapWidth val="219"/>
        <c:overlap val="100"/>
        <c:axId val="896877071"/>
        <c:axId val="896878735"/>
      </c:barChart>
      <c:barChart>
        <c:barDir val="col"/>
        <c:grouping val="stacked"/>
        <c:varyColors val="0"/>
        <c:ser>
          <c:idx val="0"/>
          <c:order val="0"/>
          <c:tx>
            <c:strRef>
              <c:f>stats!$B$67</c:f>
              <c:strCache>
                <c:ptCount val="1"/>
                <c:pt idx="0">
                  <c:v>ذكر</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dLbl>
              <c:idx val="0"/>
              <c:layout>
                <c:manualLayout>
                  <c:x val="-1.518463624368692E-17"/>
                  <c:y val="4.8804782407528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A-46BA-B6B8-C30048E4A84D}"/>
                </c:ext>
              </c:extLst>
            </c:dLbl>
            <c:dLbl>
              <c:idx val="1"/>
              <c:layout>
                <c:manualLayout>
                  <c:x val="0"/>
                  <c:y val="-4.2297478086524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A-46BA-B6B8-C30048E4A84D}"/>
                </c:ext>
              </c:extLst>
            </c:dLbl>
            <c:dLbl>
              <c:idx val="2"/>
              <c:layout>
                <c:manualLayout>
                  <c:x val="0"/>
                  <c:y val="-2.9282869444517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A-46BA-B6B8-C30048E4A84D}"/>
                </c:ext>
              </c:extLst>
            </c:dLbl>
            <c:dLbl>
              <c:idx val="3"/>
              <c:layout>
                <c:manualLayout>
                  <c:x val="1.6565249081345462E-3"/>
                  <c:y val="-1.6268260802509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A-46BA-B6B8-C30048E4A84D}"/>
                </c:ext>
              </c:extLst>
            </c:dLbl>
            <c:dLbl>
              <c:idx val="4"/>
              <c:layout>
                <c:manualLayout>
                  <c:x val="-3.3130498162692139E-3"/>
                  <c:y val="-3.579017376552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A-46BA-B6B8-C30048E4A84D}"/>
                </c:ext>
              </c:extLst>
            </c:dLbl>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stats!$C$67:$I$67</c:f>
              <c:numCache>
                <c:formatCode>#,##0</c:formatCode>
                <c:ptCount val="7"/>
                <c:pt idx="0">
                  <c:v>58</c:v>
                </c:pt>
                <c:pt idx="1">
                  <c:v>2</c:v>
                </c:pt>
                <c:pt idx="2">
                  <c:v>7</c:v>
                </c:pt>
                <c:pt idx="3">
                  <c:v>0</c:v>
                </c:pt>
                <c:pt idx="4">
                  <c:v>3</c:v>
                </c:pt>
                <c:pt idx="5">
                  <c:v>0</c:v>
                </c:pt>
                <c:pt idx="6">
                  <c:v>0</c:v>
                </c:pt>
              </c:numCache>
            </c:numRef>
          </c:val>
          <c:extLst>
            <c:ext xmlns:c16="http://schemas.microsoft.com/office/drawing/2014/chart" uri="{C3380CC4-5D6E-409C-BE32-E72D297353CC}">
              <c16:uniqueId val="{00000008-3D5A-46BA-B6B8-C30048E4A84D}"/>
            </c:ext>
          </c:extLst>
        </c:ser>
        <c:dLbls>
          <c:showLegendKey val="0"/>
          <c:showVal val="1"/>
          <c:showCatName val="0"/>
          <c:showSerName val="0"/>
          <c:showPercent val="0"/>
          <c:showBubbleSize val="0"/>
        </c:dLbls>
        <c:gapWidth val="219"/>
        <c:overlap val="100"/>
        <c:axId val="928692351"/>
        <c:axId val="79413241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valAx>
        <c:axId val="79413241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928692351"/>
        <c:crosses val="max"/>
        <c:crossBetween val="between"/>
      </c:valAx>
      <c:catAx>
        <c:axId val="928692351"/>
        <c:scaling>
          <c:orientation val="minMax"/>
        </c:scaling>
        <c:delete val="1"/>
        <c:axPos val="b"/>
        <c:numFmt formatCode="General" sourceLinked="1"/>
        <c:majorTickMark val="out"/>
        <c:minorTickMark val="none"/>
        <c:tickLblPos val="nextTo"/>
        <c:crossAx val="794132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والفئة العمرية لصاحب المنتج الإبداعي</a:t>
            </a:r>
            <a:endParaRPr lang="en-US" sz="1300"/>
          </a:p>
        </c:rich>
      </c:tx>
      <c:layout>
        <c:manualLayout>
          <c:xMode val="edge"/>
          <c:yMode val="edge"/>
          <c:x val="0.14184609211020124"/>
          <c:y val="5.935377462602767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1722989879183394E-2"/>
          <c:y val="0.2225276223832883"/>
          <c:w val="0.9080698448686132"/>
          <c:h val="0.62394736415671248"/>
        </c:manualLayout>
      </c:layout>
      <c:barChart>
        <c:barDir val="col"/>
        <c:grouping val="clustered"/>
        <c:varyColors val="0"/>
        <c:ser>
          <c:idx val="1"/>
          <c:order val="1"/>
          <c:tx>
            <c:strRef>
              <c:f>stats!$D$82</c:f>
              <c:strCache>
                <c:ptCount val="1"/>
                <c:pt idx="0">
                  <c:v>تصميم وإهداء</c:v>
                </c:pt>
              </c:strCache>
            </c:strRef>
          </c:tx>
          <c:spPr>
            <a:solidFill>
              <a:schemeClr val="accent2"/>
            </a:soli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rect">
                  <a:fillToRect l="100000" t="100000"/>
                </a:path>
                <a:tileRect r="-100000" b="-100000"/>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stats!$D$83:$D$88</c:f>
              <c:numCache>
                <c:formatCode>#,##0</c:formatCode>
                <c:ptCount val="6"/>
                <c:pt idx="0">
                  <c:v>0</c:v>
                </c:pt>
                <c:pt idx="1">
                  <c:v>2</c:v>
                </c:pt>
                <c:pt idx="2">
                  <c:v>0</c:v>
                </c:pt>
                <c:pt idx="3">
                  <c:v>0</c:v>
                </c:pt>
                <c:pt idx="4">
                  <c:v>0</c:v>
                </c:pt>
                <c:pt idx="5">
                  <c:v>1</c:v>
                </c:pt>
              </c:numCache>
            </c:numRef>
          </c:val>
          <c:extLst>
            <c:ext xmlns:c16="http://schemas.microsoft.com/office/drawing/2014/chart" uri="{C3380CC4-5D6E-409C-BE32-E72D297353CC}">
              <c16:uniqueId val="{00000000-9A54-4157-BF8E-AE58ECD52D6C}"/>
            </c:ext>
          </c:extLst>
        </c:ser>
        <c:ser>
          <c:idx val="0"/>
          <c:order val="0"/>
          <c:tx>
            <c:strRef>
              <c:f>stats!$C$82</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dLbls>
            <c:spPr>
              <a:solidFill>
                <a:srgbClr val="0070C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stats!$C$83:$C$88</c:f>
              <c:numCache>
                <c:formatCode>#,##0</c:formatCode>
                <c:ptCount val="6"/>
                <c:pt idx="0">
                  <c:v>4</c:v>
                </c:pt>
                <c:pt idx="1">
                  <c:v>30</c:v>
                </c:pt>
                <c:pt idx="2">
                  <c:v>16</c:v>
                </c:pt>
                <c:pt idx="3">
                  <c:v>1</c:v>
                </c:pt>
                <c:pt idx="4">
                  <c:v>1</c:v>
                </c:pt>
                <c:pt idx="5">
                  <c:v>15</c:v>
                </c:pt>
              </c:numCache>
            </c:numRef>
          </c:val>
          <c:extLst>
            <c:ext xmlns:c16="http://schemas.microsoft.com/office/drawing/2014/chart" uri="{C3380CC4-5D6E-409C-BE32-E72D297353CC}">
              <c16:uniqueId val="{00000001-9A54-4157-BF8E-AE58ECD52D6C}"/>
            </c:ext>
          </c:extLst>
        </c:ser>
        <c:ser>
          <c:idx val="2"/>
          <c:order val="2"/>
          <c:tx>
            <c:strRef>
              <c:f>stats!$E$82</c:f>
              <c:strCache>
                <c:ptCount val="1"/>
                <c:pt idx="0">
                  <c:v>رسم</c:v>
                </c:pt>
              </c:strCache>
            </c:strRef>
          </c:tx>
          <c:spPr>
            <a:solidFill>
              <a:schemeClr val="bg2">
                <a:lumMod val="75000"/>
              </a:schemeClr>
            </a:soli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stats!$E$83:$E$88</c:f>
              <c:numCache>
                <c:formatCode>#,##0</c:formatCode>
                <c:ptCount val="6"/>
                <c:pt idx="0">
                  <c:v>0</c:v>
                </c:pt>
                <c:pt idx="1">
                  <c:v>7</c:v>
                </c:pt>
                <c:pt idx="2">
                  <c:v>0</c:v>
                </c:pt>
                <c:pt idx="3">
                  <c:v>0</c:v>
                </c:pt>
                <c:pt idx="4">
                  <c:v>0</c:v>
                </c:pt>
                <c:pt idx="5">
                  <c:v>0</c:v>
                </c:pt>
              </c:numCache>
            </c:numRef>
          </c:val>
          <c:extLst>
            <c:ext xmlns:c16="http://schemas.microsoft.com/office/drawing/2014/chart" uri="{C3380CC4-5D6E-409C-BE32-E72D297353CC}">
              <c16:uniqueId val="{00000002-9A54-4157-BF8E-AE58ECD52D6C}"/>
            </c:ext>
          </c:extLst>
        </c:ser>
        <c:ser>
          <c:idx val="3"/>
          <c:order val="3"/>
          <c:tx>
            <c:strRef>
              <c:f>stats!$F$82</c:f>
              <c:strCache>
                <c:ptCount val="1"/>
                <c:pt idx="0">
                  <c:v>صُنع في السجن</c:v>
                </c:pt>
              </c:strCache>
            </c:strRef>
          </c:tx>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stats!$F$83:$F$88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9A54-4157-BF8E-AE58ECD52D6C}"/>
            </c:ext>
          </c:extLst>
        </c:ser>
        <c:ser>
          <c:idx val="4"/>
          <c:order val="4"/>
          <c:tx>
            <c:strRef>
              <c:f>stats!$G$82</c:f>
              <c:strCache>
                <c:ptCount val="1"/>
                <c:pt idx="0">
                  <c:v>قصيدة</c:v>
                </c:pt>
              </c:strCache>
            </c:strRef>
          </c:tx>
          <c:spPr>
            <a:solidFill>
              <a:srgbClr val="3A61A8"/>
            </a:solidFill>
            <a:ln>
              <a:noFill/>
            </a:ln>
            <a:effectLst/>
          </c:spPr>
          <c:invertIfNegative val="0"/>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stats!$G$83:$G$88</c:f>
              <c:numCache>
                <c:formatCode>#,##0</c:formatCode>
                <c:ptCount val="6"/>
                <c:pt idx="0">
                  <c:v>0</c:v>
                </c:pt>
                <c:pt idx="1">
                  <c:v>3</c:v>
                </c:pt>
                <c:pt idx="2">
                  <c:v>0</c:v>
                </c:pt>
                <c:pt idx="3">
                  <c:v>0</c:v>
                </c:pt>
                <c:pt idx="4">
                  <c:v>0</c:v>
                </c:pt>
                <c:pt idx="5">
                  <c:v>0</c:v>
                </c:pt>
              </c:numCache>
            </c:numRef>
          </c:val>
          <c:extLst>
            <c:ext xmlns:c16="http://schemas.microsoft.com/office/drawing/2014/chart" uri="{C3380CC4-5D6E-409C-BE32-E72D297353CC}">
              <c16:uniqueId val="{00000004-9A54-4157-BF8E-AE58ECD52D6C}"/>
            </c:ext>
          </c:extLst>
        </c:ser>
        <c:ser>
          <c:idx val="5"/>
          <c:order val="5"/>
          <c:tx>
            <c:strRef>
              <c:f>stats!$H$82</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a:outerShdw blurRad="50800" dist="50800" dir="5400000" algn="ctr" rotWithShape="0">
                <a:srgbClr val="29467B"/>
              </a:outerShdw>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stats!$H$83:$H$88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9A54-4157-BF8E-AE58ECD52D6C}"/>
            </c:ext>
          </c:extLst>
        </c:ser>
        <c:ser>
          <c:idx val="6"/>
          <c:order val="6"/>
          <c:tx>
            <c:strRef>
              <c:f>stats!$I$82</c:f>
              <c:strCache>
                <c:ptCount val="1"/>
                <c:pt idx="0">
                  <c:v>مجلة</c:v>
                </c:pt>
              </c:strCache>
            </c:strRef>
          </c:tx>
          <c:spPr>
            <a:solidFill>
              <a:schemeClr val="accent4">
                <a:lumMod val="60000"/>
                <a:lumOff val="40000"/>
              </a:schemeClr>
            </a:solidFill>
            <a:ln>
              <a:noFill/>
            </a:ln>
            <a:effectLst/>
          </c:spPr>
          <c:invertIfNegative val="0"/>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stats!$I$83:$I$88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9A54-4157-BF8E-AE58ECD52D6C}"/>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141509679149775"/>
          <c:y val="0.93288944754041914"/>
          <c:w val="0.39981027390210966"/>
          <c:h val="4.552736168647993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sz="1100"/>
              <a:t>Chart </a:t>
            </a: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لنوع المنتج الإبداعي وفئة الوظيفة لصاحب المنتج الإبداعي</a:t>
            </a:r>
            <a:endParaRPr lang="en-US" sz="1300"/>
          </a:p>
          <a:p>
            <a:pPr>
              <a:defRPr/>
            </a:pPr>
            <a:endParaRPr lang="en-US"/>
          </a:p>
        </c:rich>
      </c:tx>
      <c:layout>
        <c:manualLayout>
          <c:xMode val="edge"/>
          <c:yMode val="edge"/>
          <c:x val="0.11171717192719093"/>
          <c:y val="3.501600322545958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2036068195557188"/>
          <c:y val="0.19405573464390777"/>
          <c:w val="0.73826562496014536"/>
          <c:h val="0.6435997199175606"/>
        </c:manualLayout>
      </c:layout>
      <c:barChart>
        <c:barDir val="bar"/>
        <c:grouping val="stacked"/>
        <c:varyColors val="0"/>
        <c:ser>
          <c:idx val="1"/>
          <c:order val="1"/>
          <c:tx>
            <c:strRef>
              <c:f>stats!$D$94</c:f>
              <c:strCache>
                <c:ptCount val="1"/>
                <c:pt idx="0">
                  <c:v>تصميم وإهداء</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stats!$D$95:$D$106</c:f>
              <c:numCache>
                <c:formatCode>#,##0</c:formatCode>
                <c:ptCount val="12"/>
                <c:pt idx="0">
                  <c:v>0</c:v>
                </c:pt>
                <c:pt idx="1">
                  <c:v>1</c:v>
                </c:pt>
                <c:pt idx="2">
                  <c:v>0</c:v>
                </c:pt>
                <c:pt idx="3">
                  <c:v>0</c:v>
                </c:pt>
                <c:pt idx="4">
                  <c:v>1</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0-651E-45DF-8223-70E5C8170303}"/>
            </c:ext>
          </c:extLst>
        </c:ser>
        <c:ser>
          <c:idx val="0"/>
          <c:order val="0"/>
          <c:tx>
            <c:strRef>
              <c:f>stats!$C$94</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stats!$C$95:$C$106</c:f>
              <c:numCache>
                <c:formatCode>#,##0</c:formatCode>
                <c:ptCount val="12"/>
                <c:pt idx="0">
                  <c:v>3</c:v>
                </c:pt>
                <c:pt idx="1">
                  <c:v>9</c:v>
                </c:pt>
                <c:pt idx="2">
                  <c:v>10</c:v>
                </c:pt>
                <c:pt idx="3">
                  <c:v>0</c:v>
                </c:pt>
                <c:pt idx="4">
                  <c:v>5</c:v>
                </c:pt>
                <c:pt idx="5">
                  <c:v>2</c:v>
                </c:pt>
                <c:pt idx="6">
                  <c:v>0</c:v>
                </c:pt>
                <c:pt idx="7">
                  <c:v>19</c:v>
                </c:pt>
                <c:pt idx="8">
                  <c:v>3</c:v>
                </c:pt>
                <c:pt idx="9">
                  <c:v>0</c:v>
                </c:pt>
                <c:pt idx="10">
                  <c:v>8</c:v>
                </c:pt>
                <c:pt idx="11">
                  <c:v>8</c:v>
                </c:pt>
              </c:numCache>
            </c:numRef>
          </c:val>
          <c:extLst>
            <c:ext xmlns:c16="http://schemas.microsoft.com/office/drawing/2014/chart" uri="{C3380CC4-5D6E-409C-BE32-E72D297353CC}">
              <c16:uniqueId val="{00000001-651E-45DF-8223-70E5C8170303}"/>
            </c:ext>
          </c:extLst>
        </c:ser>
        <c:ser>
          <c:idx val="2"/>
          <c:order val="2"/>
          <c:tx>
            <c:strRef>
              <c:f>stats!$E$94</c:f>
              <c:strCache>
                <c:ptCount val="1"/>
                <c:pt idx="0">
                  <c:v>رسم</c:v>
                </c:pt>
              </c:strCache>
            </c:strRef>
          </c:tx>
          <c:spPr>
            <a:solidFill>
              <a:schemeClr val="accent3"/>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stats!$E$95:$E$106</c:f>
              <c:numCache>
                <c:formatCode>#,##0</c:formatCode>
                <c:ptCount val="12"/>
                <c:pt idx="0">
                  <c:v>0</c:v>
                </c:pt>
                <c:pt idx="1">
                  <c:v>4</c:v>
                </c:pt>
                <c:pt idx="2">
                  <c:v>0</c:v>
                </c:pt>
                <c:pt idx="3">
                  <c:v>0</c:v>
                </c:pt>
                <c:pt idx="4">
                  <c:v>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51E-45DF-8223-70E5C8170303}"/>
            </c:ext>
          </c:extLst>
        </c:ser>
        <c:ser>
          <c:idx val="3"/>
          <c:order val="3"/>
          <c:tx>
            <c:strRef>
              <c:f>stats!$F$94</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stats!$F$95:$F$106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651E-45DF-8223-70E5C8170303}"/>
            </c:ext>
          </c:extLst>
        </c:ser>
        <c:ser>
          <c:idx val="4"/>
          <c:order val="4"/>
          <c:tx>
            <c:strRef>
              <c:f>stats!$G$94</c:f>
              <c:strCache>
                <c:ptCount val="1"/>
                <c:pt idx="0">
                  <c:v>قصيدة</c:v>
                </c:pt>
              </c:strCache>
            </c:strRef>
          </c:tx>
          <c:spPr>
            <a:solidFill>
              <a:schemeClr val="accent5"/>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stats!$G$95:$G$106</c:f>
              <c:numCache>
                <c:formatCode>#,##0</c:formatCode>
                <c:ptCount val="12"/>
                <c:pt idx="0">
                  <c:v>0</c:v>
                </c:pt>
                <c:pt idx="1">
                  <c:v>2</c:v>
                </c:pt>
                <c:pt idx="2">
                  <c:v>0</c:v>
                </c:pt>
                <c:pt idx="3">
                  <c:v>0</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651E-45DF-8223-70E5C8170303}"/>
            </c:ext>
          </c:extLst>
        </c:ser>
        <c:ser>
          <c:idx val="5"/>
          <c:order val="5"/>
          <c:tx>
            <c:strRef>
              <c:f>stats!$H$94</c:f>
              <c:strCache>
                <c:ptCount val="1"/>
                <c:pt idx="0">
                  <c:v>رواية</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stats!$H$95:$H$106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51E-45DF-8223-70E5C8170303}"/>
            </c:ext>
          </c:extLst>
        </c:ser>
        <c:ser>
          <c:idx val="6"/>
          <c:order val="6"/>
          <c:tx>
            <c:strRef>
              <c:f>stats!$I$94</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stats!$I$95:$I$106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651E-45DF-8223-70E5C8170303}"/>
            </c:ext>
          </c:extLst>
        </c:ser>
        <c:dLbls>
          <c:showLegendKey val="0"/>
          <c:showVal val="0"/>
          <c:showCatName val="0"/>
          <c:showSerName val="0"/>
          <c:showPercent val="0"/>
          <c:showBubbleSize val="0"/>
        </c:dLbls>
        <c:gapWidth val="219"/>
        <c:overlap val="100"/>
        <c:axId val="896877071"/>
        <c:axId val="896878735"/>
      </c:barChart>
      <c:valAx>
        <c:axId val="896878735"/>
        <c:scaling>
          <c:orientation val="minMax"/>
        </c:scaling>
        <c:delete val="0"/>
        <c:axPos val="b"/>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spPr>
        <a:noFill/>
        <a:ln>
          <a:noFill/>
        </a:ln>
        <a:effectLst/>
      </c:spPr>
    </c:plotArea>
    <c:legend>
      <c:legendPos val="b"/>
      <c:layout>
        <c:manualLayout>
          <c:xMode val="edge"/>
          <c:yMode val="edge"/>
          <c:x val="0.25754605666000979"/>
          <c:y val="0.8984758600606958"/>
          <c:w val="0.46642388656770417"/>
          <c:h val="5.034690445594017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وسنة تحرير/نشر المنتج الإبداعي</a:t>
            </a:r>
            <a:endParaRPr lang="en-US" sz="1300"/>
          </a:p>
        </c:rich>
      </c:tx>
      <c:layout>
        <c:manualLayout>
          <c:xMode val="edge"/>
          <c:yMode val="edge"/>
          <c:x val="9.2989727338564226E-2"/>
          <c:y val="5.30495884616364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6748539994144563E-2"/>
          <c:y val="0.21981801755766839"/>
          <c:w val="0.86612439712159273"/>
          <c:h val="0.64462311998859789"/>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10"/>
                <c:pt idx="0">
                  <c:v>0</c:v>
                </c:pt>
                <c:pt idx="1">
                  <c:v>0</c:v>
                </c:pt>
                <c:pt idx="2">
                  <c:v>7</c:v>
                </c:pt>
                <c:pt idx="3">
                  <c:v>262</c:v>
                </c:pt>
                <c:pt idx="4">
                  <c:v>173</c:v>
                </c:pt>
                <c:pt idx="5">
                  <c:v>88</c:v>
                </c:pt>
                <c:pt idx="6">
                  <c:v>24</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0-36AD-4121-95E9-0276CB024FAE}"/>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val>
            <c:numRef>
              <c:f>stats!#REF!</c:f>
              <c:numCache>
                <c:formatCode>#,##0</c:formatCode>
                <c:ptCount val="10"/>
                <c:pt idx="0">
                  <c:v>9</c:v>
                </c:pt>
                <c:pt idx="1">
                  <c:v>4</c:v>
                </c:pt>
                <c:pt idx="2">
                  <c:v>67</c:v>
                </c:pt>
                <c:pt idx="3">
                  <c:v>610</c:v>
                </c:pt>
                <c:pt idx="4">
                  <c:v>397</c:v>
                </c:pt>
                <c:pt idx="5">
                  <c:v>260</c:v>
                </c:pt>
                <c:pt idx="6">
                  <c:v>143</c:v>
                </c:pt>
                <c:pt idx="7">
                  <c:v>96</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1-36AD-4121-95E9-0276CB024FAE}"/>
            </c:ext>
          </c:extLst>
        </c:ser>
        <c:ser>
          <c:idx val="2"/>
          <c:order val="2"/>
          <c:spPr>
            <a:solidFill>
              <a:schemeClr val="accent3"/>
            </a:solidFill>
            <a:ln>
              <a:noFill/>
            </a:ln>
            <a:effectLst/>
          </c:spPr>
          <c:invertIfNegative val="0"/>
          <c:val>
            <c:numRef>
              <c:f>stats!#REF!</c:f>
              <c:numCache>
                <c:formatCode>#,##0</c:formatCode>
                <c:ptCount val="10"/>
                <c:pt idx="0">
                  <c:v>0</c:v>
                </c:pt>
                <c:pt idx="1">
                  <c:v>1</c:v>
                </c:pt>
                <c:pt idx="2">
                  <c:v>2</c:v>
                </c:pt>
                <c:pt idx="3">
                  <c:v>26</c:v>
                </c:pt>
                <c:pt idx="4">
                  <c:v>9</c:v>
                </c:pt>
                <c:pt idx="5">
                  <c:v>3</c:v>
                </c:pt>
                <c:pt idx="6">
                  <c:v>2</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2-36AD-4121-95E9-0276CB024FAE}"/>
            </c:ext>
          </c:extLst>
        </c:ser>
        <c:ser>
          <c:idx val="3"/>
          <c:order val="3"/>
          <c:spPr>
            <a:solidFill>
              <a:srgbClr val="92D050"/>
            </a:solidFill>
            <a:ln>
              <a:noFill/>
            </a:ln>
            <a:effectLst/>
          </c:spPr>
          <c:invertIfNegative val="0"/>
          <c:val>
            <c:numRef>
              <c:f>stats!#REF!</c:f>
              <c:numCache>
                <c:formatCode>#,##0</c:formatCode>
                <c:ptCount val="10"/>
                <c:pt idx="0">
                  <c:v>0</c:v>
                </c:pt>
                <c:pt idx="1">
                  <c:v>0</c:v>
                </c:pt>
                <c:pt idx="2">
                  <c:v>2</c:v>
                </c:pt>
                <c:pt idx="3">
                  <c:v>19</c:v>
                </c:pt>
                <c:pt idx="4">
                  <c:v>11</c:v>
                </c:pt>
                <c:pt idx="5">
                  <c:v>11</c:v>
                </c:pt>
                <c:pt idx="6">
                  <c:v>12</c:v>
                </c:pt>
                <c:pt idx="7">
                  <c:v>4</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3-36AD-4121-95E9-0276CB024FAE}"/>
            </c:ext>
          </c:extLst>
        </c:ser>
        <c:ser>
          <c:idx val="4"/>
          <c:order val="4"/>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val>
            <c:numRef>
              <c:f>stats!#REF!</c:f>
              <c:numCache>
                <c:formatCode>#,##0</c:formatCode>
                <c:ptCount val="10"/>
                <c:pt idx="0">
                  <c:v>0</c:v>
                </c:pt>
                <c:pt idx="1">
                  <c:v>1</c:v>
                </c:pt>
                <c:pt idx="2">
                  <c:v>2</c:v>
                </c:pt>
                <c:pt idx="3">
                  <c:v>47</c:v>
                </c:pt>
                <c:pt idx="4">
                  <c:v>29</c:v>
                </c:pt>
                <c:pt idx="5">
                  <c:v>31</c:v>
                </c:pt>
                <c:pt idx="6">
                  <c:v>16</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4-36AD-4121-95E9-0276CB024FAE}"/>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والعهد الرئاسي لتحرير/نشر المنتج الإبداعي</a:t>
            </a:r>
            <a:endParaRPr lang="en-US" sz="1300"/>
          </a:p>
        </c:rich>
      </c:tx>
      <c:layout>
        <c:manualLayout>
          <c:xMode val="edge"/>
          <c:yMode val="edge"/>
          <c:x val="0.17713374484748673"/>
          <c:y val="5.61056081310426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9658792650918639E-2"/>
          <c:y val="0.23653238724815559"/>
          <c:w val="0.85339474555971762"/>
          <c:h val="0.62567590942249696"/>
        </c:manualLayout>
      </c:layout>
      <c:barChart>
        <c:barDir val="col"/>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0-916A-491B-861A-674A49945C4C}"/>
            </c:ext>
          </c:extLst>
        </c:ser>
        <c:ser>
          <c:idx val="0"/>
          <c:order val="0"/>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1-916A-491B-861A-674A49945C4C}"/>
            </c:ext>
          </c:extLst>
        </c:ser>
        <c:ser>
          <c:idx val="2"/>
          <c:order val="2"/>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2-916A-491B-861A-674A49945C4C}"/>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3-916A-491B-861A-674A49945C4C}"/>
            </c:ext>
          </c:extLst>
        </c:ser>
        <c:ser>
          <c:idx val="4"/>
          <c:order val="4"/>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4-916A-491B-861A-674A49945C4C}"/>
            </c:ext>
          </c:extLst>
        </c:ser>
        <c:dLbls>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695817547046167"/>
          <c:y val="0.95119953348407726"/>
          <c:w val="0.3906351888862149"/>
          <c:h val="3.944953182741561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والوضع القانوني لصاحب المنتج الإبداعي</a:t>
            </a:r>
            <a:endParaRPr lang="en-US" sz="1300"/>
          </a:p>
          <a:p>
            <a:pPr>
              <a:defRPr/>
            </a:pP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270455877481335"/>
          <c:y val="0.18475201247576675"/>
          <c:w val="0.82609102260275702"/>
          <c:h val="0.67872955702831173"/>
        </c:manualLayout>
      </c:layout>
      <c:barChart>
        <c:barDir val="bar"/>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0-01AD-4EA2-A6E8-E662A19A8AD4}"/>
            </c:ext>
          </c:extLst>
        </c:ser>
        <c:ser>
          <c:idx val="0"/>
          <c:order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1-01AD-4EA2-A6E8-E662A19A8AD4}"/>
            </c:ext>
          </c:extLst>
        </c:ser>
        <c:ser>
          <c:idx val="2"/>
          <c:order val="2"/>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2-01AD-4EA2-A6E8-E662A19A8AD4}"/>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3-01AD-4EA2-A6E8-E662A19A8AD4}"/>
            </c:ext>
          </c:extLst>
        </c:ser>
        <c:ser>
          <c:idx val="4"/>
          <c:order val="4"/>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4-01AD-4EA2-A6E8-E662A19A8AD4}"/>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والنوع الإجتماعي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8168014574170478E-2"/>
          <c:y val="0.16797349785974741"/>
          <c:w val="0.84227224764358211"/>
          <c:h val="0.68317942010604382"/>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4B21-42B7-A4FC-057D01DCD6BA}"/>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4B21-42B7-A4FC-057D01DCD6BA}"/>
            </c:ext>
          </c:extLst>
        </c:ser>
        <c:dLbls>
          <c:dLblPos val="in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233083</xdr:rowOff>
    </xdr:from>
    <xdr:to>
      <xdr:col>50</xdr:col>
      <xdr:colOff>22860</xdr:colOff>
      <xdr:row>22</xdr:row>
      <xdr:rowOff>22860</xdr:rowOff>
    </xdr:to>
    <xdr:graphicFrame macro="">
      <xdr:nvGraphicFramePr>
        <xdr:cNvPr id="94" name="Chart 93">
          <a:extLst>
            <a:ext uri="{FF2B5EF4-FFF2-40B4-BE49-F238E27FC236}">
              <a16:creationId xmlns:a16="http://schemas.microsoft.com/office/drawing/2014/main" id="{00000000-0008-0000-02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861060</xdr:colOff>
      <xdr:row>39</xdr:row>
      <xdr:rowOff>0</xdr:rowOff>
    </xdr:from>
    <xdr:to>
      <xdr:col>50</xdr:col>
      <xdr:colOff>0</xdr:colOff>
      <xdr:row>43</xdr:row>
      <xdr:rowOff>373380</xdr:rowOff>
    </xdr:to>
    <xdr:graphicFrame macro="">
      <xdr:nvGraphicFramePr>
        <xdr:cNvPr id="86" name="Chart 85">
          <a:extLst>
            <a:ext uri="{FF2B5EF4-FFF2-40B4-BE49-F238E27FC236}">
              <a16:creationId xmlns:a16="http://schemas.microsoft.com/office/drawing/2014/main" id="{00000000-0008-0000-02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845820</xdr:colOff>
      <xdr:row>45</xdr:row>
      <xdr:rowOff>365760</xdr:rowOff>
    </xdr:from>
    <xdr:to>
      <xdr:col>50</xdr:col>
      <xdr:colOff>38100</xdr:colOff>
      <xdr:row>56</xdr:row>
      <xdr:rowOff>167640</xdr:rowOff>
    </xdr:to>
    <xdr:graphicFrame macro="">
      <xdr:nvGraphicFramePr>
        <xdr:cNvPr id="87" name="Chart 86">
          <a:extLst>
            <a:ext uri="{FF2B5EF4-FFF2-40B4-BE49-F238E27FC236}">
              <a16:creationId xmlns:a16="http://schemas.microsoft.com/office/drawing/2014/main" id="{00000000-0008-0000-02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0</xdr:colOff>
      <xdr:row>57</xdr:row>
      <xdr:rowOff>380999</xdr:rowOff>
    </xdr:from>
    <xdr:to>
      <xdr:col>50</xdr:col>
      <xdr:colOff>15240</xdr:colOff>
      <xdr:row>70</xdr:row>
      <xdr:rowOff>205740</xdr:rowOff>
    </xdr:to>
    <xdr:graphicFrame macro="">
      <xdr:nvGraphicFramePr>
        <xdr:cNvPr id="88" name="Chart 87">
          <a:extLst>
            <a:ext uri="{FF2B5EF4-FFF2-40B4-BE49-F238E27FC236}">
              <a16:creationId xmlns:a16="http://schemas.microsoft.com/office/drawing/2014/main" id="{00000000-0008-0000-02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0</xdr:colOff>
      <xdr:row>71</xdr:row>
      <xdr:rowOff>228600</xdr:rowOff>
    </xdr:from>
    <xdr:to>
      <xdr:col>50</xdr:col>
      <xdr:colOff>22860</xdr:colOff>
      <xdr:row>87</xdr:row>
      <xdr:rowOff>236220</xdr:rowOff>
    </xdr:to>
    <xdr:graphicFrame macro="">
      <xdr:nvGraphicFramePr>
        <xdr:cNvPr id="89" name="Chart 88">
          <a:extLst>
            <a:ext uri="{FF2B5EF4-FFF2-40B4-BE49-F238E27FC236}">
              <a16:creationId xmlns:a16="http://schemas.microsoft.com/office/drawing/2014/main" id="{00000000-0008-0000-02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861060</xdr:colOff>
      <xdr:row>89</xdr:row>
      <xdr:rowOff>495299</xdr:rowOff>
    </xdr:from>
    <xdr:to>
      <xdr:col>49</xdr:col>
      <xdr:colOff>830580</xdr:colOff>
      <xdr:row>102</xdr:row>
      <xdr:rowOff>373380</xdr:rowOff>
    </xdr:to>
    <xdr:graphicFrame macro="">
      <xdr:nvGraphicFramePr>
        <xdr:cNvPr id="90" name="Chart 89">
          <a:extLst>
            <a:ext uri="{FF2B5EF4-FFF2-40B4-BE49-F238E27FC236}">
              <a16:creationId xmlns:a16="http://schemas.microsoft.com/office/drawing/2014/main" id="{00000000-0008-0000-02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861060</xdr:colOff>
      <xdr:row>104</xdr:row>
      <xdr:rowOff>373380</xdr:rowOff>
    </xdr:from>
    <xdr:to>
      <xdr:col>50</xdr:col>
      <xdr:colOff>22860</xdr:colOff>
      <xdr:row>109</xdr:row>
      <xdr:rowOff>0</xdr:rowOff>
    </xdr:to>
    <xdr:graphicFrame macro="">
      <xdr:nvGraphicFramePr>
        <xdr:cNvPr id="91" name="Chart 90">
          <a:extLst>
            <a:ext uri="{FF2B5EF4-FFF2-40B4-BE49-F238E27FC236}">
              <a16:creationId xmlns:a16="http://schemas.microsoft.com/office/drawing/2014/main" id="{00000000-0008-0000-02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7620</xdr:colOff>
      <xdr:row>109</xdr:row>
      <xdr:rowOff>0</xdr:rowOff>
    </xdr:from>
    <xdr:to>
      <xdr:col>50</xdr:col>
      <xdr:colOff>38100</xdr:colOff>
      <xdr:row>116</xdr:row>
      <xdr:rowOff>160020</xdr:rowOff>
    </xdr:to>
    <xdr:graphicFrame macro="">
      <xdr:nvGraphicFramePr>
        <xdr:cNvPr id="97" name="Chart 96">
          <a:extLst>
            <a:ext uri="{FF2B5EF4-FFF2-40B4-BE49-F238E27FC236}">
              <a16:creationId xmlns:a16="http://schemas.microsoft.com/office/drawing/2014/main" id="{00000000-0008-0000-02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0</xdr:colOff>
      <xdr:row>118</xdr:row>
      <xdr:rowOff>236220</xdr:rowOff>
    </xdr:from>
    <xdr:to>
      <xdr:col>50</xdr:col>
      <xdr:colOff>53340</xdr:colOff>
      <xdr:row>135</xdr:row>
      <xdr:rowOff>243840</xdr:rowOff>
    </xdr:to>
    <xdr:graphicFrame macro="">
      <xdr:nvGraphicFramePr>
        <xdr:cNvPr id="113" name="Chart 112">
          <a:extLst>
            <a:ext uri="{FF2B5EF4-FFF2-40B4-BE49-F238E27FC236}">
              <a16:creationId xmlns:a16="http://schemas.microsoft.com/office/drawing/2014/main" id="{00000000-0008-0000-02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7619</xdr:colOff>
      <xdr:row>137</xdr:row>
      <xdr:rowOff>0</xdr:rowOff>
    </xdr:from>
    <xdr:to>
      <xdr:col>49</xdr:col>
      <xdr:colOff>868679</xdr:colOff>
      <xdr:row>157</xdr:row>
      <xdr:rowOff>15240</xdr:rowOff>
    </xdr:to>
    <xdr:graphicFrame macro="">
      <xdr:nvGraphicFramePr>
        <xdr:cNvPr id="114" name="Chart 113">
          <a:extLst>
            <a:ext uri="{FF2B5EF4-FFF2-40B4-BE49-F238E27FC236}">
              <a16:creationId xmlns:a16="http://schemas.microsoft.com/office/drawing/2014/main" id="{00000000-0008-0000-02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15240</xdr:colOff>
      <xdr:row>158</xdr:row>
      <xdr:rowOff>243840</xdr:rowOff>
    </xdr:from>
    <xdr:to>
      <xdr:col>50</xdr:col>
      <xdr:colOff>7620</xdr:colOff>
      <xdr:row>174</xdr:row>
      <xdr:rowOff>220980</xdr:rowOff>
    </xdr:to>
    <xdr:graphicFrame macro="">
      <xdr:nvGraphicFramePr>
        <xdr:cNvPr id="115" name="Chart 114">
          <a:extLst>
            <a:ext uri="{FF2B5EF4-FFF2-40B4-BE49-F238E27FC236}">
              <a16:creationId xmlns:a16="http://schemas.microsoft.com/office/drawing/2014/main" id="{00000000-0008-0000-0200-00007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41</xdr:col>
      <xdr:colOff>0</xdr:colOff>
      <xdr:row>176</xdr:row>
      <xdr:rowOff>243840</xdr:rowOff>
    </xdr:from>
    <xdr:to>
      <xdr:col>49</xdr:col>
      <xdr:colOff>838200</xdr:colOff>
      <xdr:row>192</xdr:row>
      <xdr:rowOff>228600</xdr:rowOff>
    </xdr:to>
    <xdr:graphicFrame macro="">
      <xdr:nvGraphicFramePr>
        <xdr:cNvPr id="121" name="Chart 120">
          <a:extLst>
            <a:ext uri="{FF2B5EF4-FFF2-40B4-BE49-F238E27FC236}">
              <a16:creationId xmlns:a16="http://schemas.microsoft.com/office/drawing/2014/main" id="{00000000-0008-0000-02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40</xdr:col>
      <xdr:colOff>853440</xdr:colOff>
      <xdr:row>194</xdr:row>
      <xdr:rowOff>220979</xdr:rowOff>
    </xdr:from>
    <xdr:to>
      <xdr:col>50</xdr:col>
      <xdr:colOff>0</xdr:colOff>
      <xdr:row>215</xdr:row>
      <xdr:rowOff>7620</xdr:rowOff>
    </xdr:to>
    <xdr:graphicFrame macro="">
      <xdr:nvGraphicFramePr>
        <xdr:cNvPr id="122" name="Chart 121">
          <a:extLst>
            <a:ext uri="{FF2B5EF4-FFF2-40B4-BE49-F238E27FC236}">
              <a16:creationId xmlns:a16="http://schemas.microsoft.com/office/drawing/2014/main" id="{00000000-0008-0000-02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40</xdr:col>
      <xdr:colOff>861060</xdr:colOff>
      <xdr:row>216</xdr:row>
      <xdr:rowOff>0</xdr:rowOff>
    </xdr:from>
    <xdr:to>
      <xdr:col>49</xdr:col>
      <xdr:colOff>861060</xdr:colOff>
      <xdr:row>235</xdr:row>
      <xdr:rowOff>160019</xdr:rowOff>
    </xdr:to>
    <xdr:graphicFrame macro="">
      <xdr:nvGraphicFramePr>
        <xdr:cNvPr id="125" name="Chart 124">
          <a:extLst>
            <a:ext uri="{FF2B5EF4-FFF2-40B4-BE49-F238E27FC236}">
              <a16:creationId xmlns:a16="http://schemas.microsoft.com/office/drawing/2014/main" id="{00000000-0008-0000-0200-00007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7620</xdr:colOff>
      <xdr:row>23</xdr:row>
      <xdr:rowOff>236220</xdr:rowOff>
    </xdr:from>
    <xdr:to>
      <xdr:col>49</xdr:col>
      <xdr:colOff>822960</xdr:colOff>
      <xdr:row>39</xdr:row>
      <xdr:rowOff>0</xdr:rowOff>
    </xdr:to>
    <xdr:graphicFrame macro="">
      <xdr:nvGraphicFramePr>
        <xdr:cNvPr id="126" name="Chart 125">
          <a:extLst>
            <a:ext uri="{FF2B5EF4-FFF2-40B4-BE49-F238E27FC236}">
              <a16:creationId xmlns:a16="http://schemas.microsoft.com/office/drawing/2014/main" id="{00000000-0008-0000-0200-00007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oneCellAnchor>
    <xdr:from>
      <xdr:col>9</xdr:col>
      <xdr:colOff>668492</xdr:colOff>
      <xdr:row>0</xdr:row>
      <xdr:rowOff>241300</xdr:rowOff>
    </xdr:from>
    <xdr:ext cx="437643" cy="495300"/>
    <xdr:pic>
      <xdr:nvPicPr>
        <xdr:cNvPr id="2" name="Picture 1">
          <a:extLst>
            <a:ext uri="{FF2B5EF4-FFF2-40B4-BE49-F238E27FC236}">
              <a16:creationId xmlns:a16="http://schemas.microsoft.com/office/drawing/2014/main" id="{337505BB-89F8-4564-B6EF-D514AFB700A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40465" y="241300"/>
          <a:ext cx="437643" cy="495300"/>
        </a:xfrm>
        <a:prstGeom prst="rect">
          <a:avLst/>
        </a:prstGeom>
      </xdr:spPr>
    </xdr:pic>
    <xdr:clientData/>
  </xdr:oneCellAnchor>
  <xdr:oneCellAnchor>
    <xdr:from>
      <xdr:col>9</xdr:col>
      <xdr:colOff>666750</xdr:colOff>
      <xdr:row>28</xdr:row>
      <xdr:rowOff>-1</xdr:rowOff>
    </xdr:from>
    <xdr:ext cx="437643" cy="495300"/>
    <xdr:pic>
      <xdr:nvPicPr>
        <xdr:cNvPr id="3" name="Picture 2">
          <a:extLst>
            <a:ext uri="{FF2B5EF4-FFF2-40B4-BE49-F238E27FC236}">
              <a16:creationId xmlns:a16="http://schemas.microsoft.com/office/drawing/2014/main" id="{9B5C9BB8-1B0E-4788-9EA7-D4E4437A7ED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2" y="7151687"/>
          <a:ext cx="437643" cy="495300"/>
        </a:xfrm>
        <a:prstGeom prst="rect">
          <a:avLst/>
        </a:prstGeom>
      </xdr:spPr>
    </xdr:pic>
    <xdr:clientData/>
  </xdr:oneCellAnchor>
  <xdr:oneCellAnchor>
    <xdr:from>
      <xdr:col>9</xdr:col>
      <xdr:colOff>658812</xdr:colOff>
      <xdr:row>39</xdr:row>
      <xdr:rowOff>15874</xdr:rowOff>
    </xdr:from>
    <xdr:ext cx="437643" cy="495300"/>
    <xdr:pic>
      <xdr:nvPicPr>
        <xdr:cNvPr id="4" name="Picture 3">
          <a:extLst>
            <a:ext uri="{FF2B5EF4-FFF2-40B4-BE49-F238E27FC236}">
              <a16:creationId xmlns:a16="http://schemas.microsoft.com/office/drawing/2014/main" id="{F00BF364-AF57-4261-BE70-FD793C65252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10136187"/>
          <a:ext cx="437643" cy="495300"/>
        </a:xfrm>
        <a:prstGeom prst="rect">
          <a:avLst/>
        </a:prstGeom>
      </xdr:spPr>
    </xdr:pic>
    <xdr:clientData/>
  </xdr:oneCellAnchor>
  <xdr:oneCellAnchor>
    <xdr:from>
      <xdr:col>9</xdr:col>
      <xdr:colOff>690562</xdr:colOff>
      <xdr:row>53</xdr:row>
      <xdr:rowOff>-1</xdr:rowOff>
    </xdr:from>
    <xdr:ext cx="437643" cy="495300"/>
    <xdr:pic>
      <xdr:nvPicPr>
        <xdr:cNvPr id="5" name="Picture 4">
          <a:extLst>
            <a:ext uri="{FF2B5EF4-FFF2-40B4-BE49-F238E27FC236}">
              <a16:creationId xmlns:a16="http://schemas.microsoft.com/office/drawing/2014/main" id="{BF1A21A6-9D3F-46BB-B6E0-BBA420FB9E5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27920" y="15041562"/>
          <a:ext cx="437643" cy="495300"/>
        </a:xfrm>
        <a:prstGeom prst="rect">
          <a:avLst/>
        </a:prstGeom>
      </xdr:spPr>
    </xdr:pic>
    <xdr:clientData/>
  </xdr:oneCellAnchor>
  <xdr:oneCellAnchor>
    <xdr:from>
      <xdr:col>9</xdr:col>
      <xdr:colOff>658813</xdr:colOff>
      <xdr:row>62</xdr:row>
      <xdr:rowOff>222250</xdr:rowOff>
    </xdr:from>
    <xdr:ext cx="437643" cy="495300"/>
    <xdr:pic>
      <xdr:nvPicPr>
        <xdr:cNvPr id="6" name="Picture 5">
          <a:extLst>
            <a:ext uri="{FF2B5EF4-FFF2-40B4-BE49-F238E27FC236}">
              <a16:creationId xmlns:a16="http://schemas.microsoft.com/office/drawing/2014/main" id="{74282CB3-BB60-4576-99E0-611495CB221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69" y="18415000"/>
          <a:ext cx="437643" cy="495300"/>
        </a:xfrm>
        <a:prstGeom prst="rect">
          <a:avLst/>
        </a:prstGeom>
      </xdr:spPr>
    </xdr:pic>
    <xdr:clientData/>
  </xdr:oneCellAnchor>
  <xdr:oneCellAnchor>
    <xdr:from>
      <xdr:col>9</xdr:col>
      <xdr:colOff>658812</xdr:colOff>
      <xdr:row>79</xdr:row>
      <xdr:rowOff>-1</xdr:rowOff>
    </xdr:from>
    <xdr:ext cx="437643" cy="495300"/>
    <xdr:pic>
      <xdr:nvPicPr>
        <xdr:cNvPr id="7" name="Picture 6">
          <a:extLst>
            <a:ext uri="{FF2B5EF4-FFF2-40B4-BE49-F238E27FC236}">
              <a16:creationId xmlns:a16="http://schemas.microsoft.com/office/drawing/2014/main" id="{CD68D484-D999-4710-92C5-3EDCDFD3F63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22899687"/>
          <a:ext cx="437643" cy="495300"/>
        </a:xfrm>
        <a:prstGeom prst="rect">
          <a:avLst/>
        </a:prstGeom>
      </xdr:spPr>
    </xdr:pic>
    <xdr:clientData/>
  </xdr:oneCellAnchor>
  <xdr:oneCellAnchor>
    <xdr:from>
      <xdr:col>9</xdr:col>
      <xdr:colOff>666749</xdr:colOff>
      <xdr:row>90</xdr:row>
      <xdr:rowOff>206375</xdr:rowOff>
    </xdr:from>
    <xdr:ext cx="437643" cy="495300"/>
    <xdr:pic>
      <xdr:nvPicPr>
        <xdr:cNvPr id="8" name="Picture 7">
          <a:extLst>
            <a:ext uri="{FF2B5EF4-FFF2-40B4-BE49-F238E27FC236}">
              <a16:creationId xmlns:a16="http://schemas.microsoft.com/office/drawing/2014/main" id="{15AF2FD1-120E-4FEF-BE72-12E00BACB7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3" y="26074688"/>
          <a:ext cx="437643" cy="495300"/>
        </a:xfrm>
        <a:prstGeom prst="rect">
          <a:avLst/>
        </a:prstGeom>
      </xdr:spPr>
    </xdr:pic>
    <xdr:clientData/>
  </xdr:oneCellAnchor>
  <xdr:oneCellAnchor>
    <xdr:from>
      <xdr:col>10</xdr:col>
      <xdr:colOff>674688</xdr:colOff>
      <xdr:row>108</xdr:row>
      <xdr:rowOff>238125</xdr:rowOff>
    </xdr:from>
    <xdr:ext cx="437643" cy="495300"/>
    <xdr:pic>
      <xdr:nvPicPr>
        <xdr:cNvPr id="9" name="Picture 8">
          <a:extLst>
            <a:ext uri="{FF2B5EF4-FFF2-40B4-BE49-F238E27FC236}">
              <a16:creationId xmlns:a16="http://schemas.microsoft.com/office/drawing/2014/main" id="{B755962A-7F7C-4706-AC0A-1BEF2AF1E65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32551688"/>
          <a:ext cx="437643" cy="495300"/>
        </a:xfrm>
        <a:prstGeom prst="rect">
          <a:avLst/>
        </a:prstGeom>
      </xdr:spPr>
    </xdr:pic>
    <xdr:clientData/>
  </xdr:oneCellAnchor>
  <xdr:oneCellAnchor>
    <xdr:from>
      <xdr:col>6</xdr:col>
      <xdr:colOff>682625</xdr:colOff>
      <xdr:row>135</xdr:row>
      <xdr:rowOff>241300</xdr:rowOff>
    </xdr:from>
    <xdr:ext cx="437643" cy="495300"/>
    <xdr:pic>
      <xdr:nvPicPr>
        <xdr:cNvPr id="10" name="Picture 9">
          <a:extLst>
            <a:ext uri="{FF2B5EF4-FFF2-40B4-BE49-F238E27FC236}">
              <a16:creationId xmlns:a16="http://schemas.microsoft.com/office/drawing/2014/main" id="{26B45F40-D149-4727-94BB-28EBD7A973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20" y="39722425"/>
          <a:ext cx="437643" cy="495300"/>
        </a:xfrm>
        <a:prstGeom prst="rect">
          <a:avLst/>
        </a:prstGeom>
      </xdr:spPr>
    </xdr:pic>
    <xdr:clientData/>
  </xdr:oneCellAnchor>
  <xdr:oneCellAnchor>
    <xdr:from>
      <xdr:col>4</xdr:col>
      <xdr:colOff>732676</xdr:colOff>
      <xdr:row>163</xdr:row>
      <xdr:rowOff>0</xdr:rowOff>
    </xdr:from>
    <xdr:ext cx="371716" cy="420688"/>
    <xdr:pic>
      <xdr:nvPicPr>
        <xdr:cNvPr id="11" name="Picture 10">
          <a:extLst>
            <a:ext uri="{FF2B5EF4-FFF2-40B4-BE49-F238E27FC236}">
              <a16:creationId xmlns:a16="http://schemas.microsoft.com/office/drawing/2014/main" id="{C8540F95-41F6-4995-A84A-1FFA988DA81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47671" y="46878875"/>
          <a:ext cx="371716" cy="420688"/>
        </a:xfrm>
        <a:prstGeom prst="rect">
          <a:avLst/>
        </a:prstGeom>
      </xdr:spPr>
    </xdr:pic>
    <xdr:clientData/>
  </xdr:oneCellAnchor>
  <xdr:oneCellAnchor>
    <xdr:from>
      <xdr:col>4</xdr:col>
      <xdr:colOff>650875</xdr:colOff>
      <xdr:row>190</xdr:row>
      <xdr:rowOff>15875</xdr:rowOff>
    </xdr:from>
    <xdr:ext cx="437643" cy="495300"/>
    <xdr:pic>
      <xdr:nvPicPr>
        <xdr:cNvPr id="12" name="Picture 11">
          <a:extLst>
            <a:ext uri="{FF2B5EF4-FFF2-40B4-BE49-F238E27FC236}">
              <a16:creationId xmlns:a16="http://schemas.microsoft.com/office/drawing/2014/main" id="{F100E2BA-09CE-40B3-877C-E7AEF12AA2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63545" y="53990875"/>
          <a:ext cx="437643" cy="495300"/>
        </a:xfrm>
        <a:prstGeom prst="rect">
          <a:avLst/>
        </a:prstGeom>
      </xdr:spPr>
    </xdr:pic>
    <xdr:clientData/>
  </xdr:oneCellAnchor>
  <xdr:oneCellAnchor>
    <xdr:from>
      <xdr:col>8</xdr:col>
      <xdr:colOff>658813</xdr:colOff>
      <xdr:row>216</xdr:row>
      <xdr:rowOff>222250</xdr:rowOff>
    </xdr:from>
    <xdr:ext cx="437643" cy="495300"/>
    <xdr:pic>
      <xdr:nvPicPr>
        <xdr:cNvPr id="13" name="Picture 12">
          <a:extLst>
            <a:ext uri="{FF2B5EF4-FFF2-40B4-BE49-F238E27FC236}">
              <a16:creationId xmlns:a16="http://schemas.microsoft.com/office/drawing/2014/main" id="{7979134A-A41D-4510-B609-F90566C0B39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78857" y="61444188"/>
          <a:ext cx="437643" cy="495300"/>
        </a:xfrm>
        <a:prstGeom prst="rect">
          <a:avLst/>
        </a:prstGeom>
      </xdr:spPr>
    </xdr:pic>
    <xdr:clientData/>
  </xdr:oneCellAnchor>
  <xdr:oneCellAnchor>
    <xdr:from>
      <xdr:col>14</xdr:col>
      <xdr:colOff>674687</xdr:colOff>
      <xdr:row>243</xdr:row>
      <xdr:rowOff>222250</xdr:rowOff>
    </xdr:from>
    <xdr:ext cx="437643" cy="495300"/>
    <xdr:pic>
      <xdr:nvPicPr>
        <xdr:cNvPr id="14" name="Picture 13">
          <a:extLst>
            <a:ext uri="{FF2B5EF4-FFF2-40B4-BE49-F238E27FC236}">
              <a16:creationId xmlns:a16="http://schemas.microsoft.com/office/drawing/2014/main" id="{F1241F1C-52D8-4732-BF50-CDEF751976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2047858" y="68048188"/>
          <a:ext cx="437643" cy="495300"/>
        </a:xfrm>
        <a:prstGeom prst="rect">
          <a:avLst/>
        </a:prstGeom>
      </xdr:spPr>
    </xdr:pic>
    <xdr:clientData/>
  </xdr:oneCellAnchor>
  <xdr:oneCellAnchor>
    <xdr:from>
      <xdr:col>7</xdr:col>
      <xdr:colOff>674687</xdr:colOff>
      <xdr:row>270</xdr:row>
      <xdr:rowOff>222250</xdr:rowOff>
    </xdr:from>
    <xdr:ext cx="437643" cy="495300"/>
    <xdr:pic>
      <xdr:nvPicPr>
        <xdr:cNvPr id="15" name="Picture 14">
          <a:extLst>
            <a:ext uri="{FF2B5EF4-FFF2-40B4-BE49-F238E27FC236}">
              <a16:creationId xmlns:a16="http://schemas.microsoft.com/office/drawing/2014/main" id="{227B884F-E599-41E9-BB3E-38E9584B0CA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75334813"/>
          <a:ext cx="437643" cy="495300"/>
        </a:xfrm>
        <a:prstGeom prst="rect">
          <a:avLst/>
        </a:prstGeom>
      </xdr:spPr>
    </xdr:pic>
    <xdr:clientData/>
  </xdr:oneCellAnchor>
  <xdr:oneCellAnchor>
    <xdr:from>
      <xdr:col>7</xdr:col>
      <xdr:colOff>666749</xdr:colOff>
      <xdr:row>284</xdr:row>
      <xdr:rowOff>214312</xdr:rowOff>
    </xdr:from>
    <xdr:ext cx="437643" cy="495300"/>
    <xdr:pic>
      <xdr:nvPicPr>
        <xdr:cNvPr id="16" name="Picture 15">
          <a:extLst>
            <a:ext uri="{FF2B5EF4-FFF2-40B4-BE49-F238E27FC236}">
              <a16:creationId xmlns:a16="http://schemas.microsoft.com/office/drawing/2014/main" id="{E50B76B4-5BB3-4C88-B9A2-12C83D2F2B4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8" y="80279875"/>
          <a:ext cx="437643" cy="495300"/>
        </a:xfrm>
        <a:prstGeom prst="rect">
          <a:avLst/>
        </a:prstGeom>
      </xdr:spPr>
    </xdr:pic>
    <xdr:clientData/>
  </xdr:oneCellAnchor>
  <xdr:oneCellAnchor>
    <xdr:from>
      <xdr:col>7</xdr:col>
      <xdr:colOff>658812</xdr:colOff>
      <xdr:row>303</xdr:row>
      <xdr:rowOff>0</xdr:rowOff>
    </xdr:from>
    <xdr:ext cx="437643" cy="495300"/>
    <xdr:pic>
      <xdr:nvPicPr>
        <xdr:cNvPr id="17" name="Picture 16">
          <a:extLst>
            <a:ext uri="{FF2B5EF4-FFF2-40B4-BE49-F238E27FC236}">
              <a16:creationId xmlns:a16="http://schemas.microsoft.com/office/drawing/2014/main" id="{B6CE010A-F938-4D29-93B6-4D72B8CA5D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8045" y="86479063"/>
          <a:ext cx="437643" cy="495300"/>
        </a:xfrm>
        <a:prstGeom prst="rect">
          <a:avLst/>
        </a:prstGeom>
      </xdr:spPr>
    </xdr:pic>
    <xdr:clientData/>
  </xdr:oneCellAnchor>
  <xdr:oneCellAnchor>
    <xdr:from>
      <xdr:col>7</xdr:col>
      <xdr:colOff>666750</xdr:colOff>
      <xdr:row>310</xdr:row>
      <xdr:rowOff>238126</xdr:rowOff>
    </xdr:from>
    <xdr:ext cx="437643" cy="495300"/>
    <xdr:pic>
      <xdr:nvPicPr>
        <xdr:cNvPr id="18" name="Picture 17">
          <a:extLst>
            <a:ext uri="{FF2B5EF4-FFF2-40B4-BE49-F238E27FC236}">
              <a16:creationId xmlns:a16="http://schemas.microsoft.com/office/drawing/2014/main" id="{D32760A0-3E37-44F1-B89C-B949AE4FC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7" y="88820626"/>
          <a:ext cx="437643" cy="495300"/>
        </a:xfrm>
        <a:prstGeom prst="rect">
          <a:avLst/>
        </a:prstGeom>
      </xdr:spPr>
    </xdr:pic>
    <xdr:clientData/>
  </xdr:oneCellAnchor>
  <xdr:oneCellAnchor>
    <xdr:from>
      <xdr:col>7</xdr:col>
      <xdr:colOff>674687</xdr:colOff>
      <xdr:row>322</xdr:row>
      <xdr:rowOff>238125</xdr:rowOff>
    </xdr:from>
    <xdr:ext cx="437643" cy="495300"/>
    <xdr:pic>
      <xdr:nvPicPr>
        <xdr:cNvPr id="19" name="Picture 18">
          <a:extLst>
            <a:ext uri="{FF2B5EF4-FFF2-40B4-BE49-F238E27FC236}">
              <a16:creationId xmlns:a16="http://schemas.microsoft.com/office/drawing/2014/main" id="{3776FE1F-2B06-46C2-82B3-CE8F60D01C6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92170250"/>
          <a:ext cx="437643" cy="495300"/>
        </a:xfrm>
        <a:prstGeom prst="rect">
          <a:avLst/>
        </a:prstGeom>
      </xdr:spPr>
    </xdr:pic>
    <xdr:clientData/>
  </xdr:oneCellAnchor>
  <xdr:oneCellAnchor>
    <xdr:from>
      <xdr:col>10</xdr:col>
      <xdr:colOff>666750</xdr:colOff>
      <xdr:row>341</xdr:row>
      <xdr:rowOff>-1</xdr:rowOff>
    </xdr:from>
    <xdr:ext cx="437643" cy="495300"/>
    <xdr:pic>
      <xdr:nvPicPr>
        <xdr:cNvPr id="20" name="Picture 19">
          <a:extLst>
            <a:ext uri="{FF2B5EF4-FFF2-40B4-BE49-F238E27FC236}">
              <a16:creationId xmlns:a16="http://schemas.microsoft.com/office/drawing/2014/main" id="{550C25FD-E09A-4D98-828A-0B1F03379C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32545" y="98782187"/>
          <a:ext cx="437643" cy="495300"/>
        </a:xfrm>
        <a:prstGeom prst="rect">
          <a:avLst/>
        </a:prstGeom>
      </xdr:spPr>
    </xdr:pic>
    <xdr:clientData/>
  </xdr:oneCellAnchor>
  <xdr:oneCellAnchor>
    <xdr:from>
      <xdr:col>10</xdr:col>
      <xdr:colOff>674688</xdr:colOff>
      <xdr:row>351</xdr:row>
      <xdr:rowOff>0</xdr:rowOff>
    </xdr:from>
    <xdr:ext cx="437643" cy="495300"/>
    <xdr:pic>
      <xdr:nvPicPr>
        <xdr:cNvPr id="21" name="Picture 20">
          <a:extLst>
            <a:ext uri="{FF2B5EF4-FFF2-40B4-BE49-F238E27FC236}">
              <a16:creationId xmlns:a16="http://schemas.microsoft.com/office/drawing/2014/main" id="{E527F562-F84D-4C87-974A-1472C2885B8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102457250"/>
          <a:ext cx="437643" cy="495300"/>
        </a:xfrm>
        <a:prstGeom prst="rect">
          <a:avLst/>
        </a:prstGeom>
      </xdr:spPr>
    </xdr:pic>
    <xdr:clientData/>
  </xdr:oneCellAnchor>
  <xdr:oneCellAnchor>
    <xdr:from>
      <xdr:col>10</xdr:col>
      <xdr:colOff>650875</xdr:colOff>
      <xdr:row>359</xdr:row>
      <xdr:rowOff>0</xdr:rowOff>
    </xdr:from>
    <xdr:ext cx="437643" cy="495300"/>
    <xdr:pic>
      <xdr:nvPicPr>
        <xdr:cNvPr id="22" name="Picture 21">
          <a:extLst>
            <a:ext uri="{FF2B5EF4-FFF2-40B4-BE49-F238E27FC236}">
              <a16:creationId xmlns:a16="http://schemas.microsoft.com/office/drawing/2014/main" id="{D60471A7-6667-4CCC-9369-7A543C0841E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48420" y="104957563"/>
          <a:ext cx="437643" cy="495300"/>
        </a:xfrm>
        <a:prstGeom prst="rect">
          <a:avLst/>
        </a:prstGeom>
      </xdr:spPr>
    </xdr:pic>
    <xdr:clientData/>
  </xdr:oneCellAnchor>
  <xdr:oneCellAnchor>
    <xdr:from>
      <xdr:col>6</xdr:col>
      <xdr:colOff>698500</xdr:colOff>
      <xdr:row>376</xdr:row>
      <xdr:rowOff>230187</xdr:rowOff>
    </xdr:from>
    <xdr:ext cx="437643" cy="495300"/>
    <xdr:pic>
      <xdr:nvPicPr>
        <xdr:cNvPr id="23" name="Picture 22">
          <a:extLst>
            <a:ext uri="{FF2B5EF4-FFF2-40B4-BE49-F238E27FC236}">
              <a16:creationId xmlns:a16="http://schemas.microsoft.com/office/drawing/2014/main" id="{EBCAF49A-D767-4609-82AE-DB029BEE2E8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77545" y="111775875"/>
          <a:ext cx="437643" cy="495300"/>
        </a:xfrm>
        <a:prstGeom prst="rect">
          <a:avLst/>
        </a:prstGeom>
      </xdr:spPr>
    </xdr:pic>
    <xdr:clientData/>
  </xdr:oneCellAnchor>
  <xdr:oneCellAnchor>
    <xdr:from>
      <xdr:col>6</xdr:col>
      <xdr:colOff>682626</xdr:colOff>
      <xdr:row>384</xdr:row>
      <xdr:rowOff>222249</xdr:rowOff>
    </xdr:from>
    <xdr:ext cx="437643" cy="495300"/>
    <xdr:pic>
      <xdr:nvPicPr>
        <xdr:cNvPr id="24" name="Picture 23">
          <a:extLst>
            <a:ext uri="{FF2B5EF4-FFF2-40B4-BE49-F238E27FC236}">
              <a16:creationId xmlns:a16="http://schemas.microsoft.com/office/drawing/2014/main" id="{66912B01-F5B0-4C3B-B79E-B745B4D9267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19" y="114244437"/>
          <a:ext cx="437643" cy="495300"/>
        </a:xfrm>
        <a:prstGeom prst="rect">
          <a:avLst/>
        </a:prstGeom>
      </xdr:spPr>
    </xdr:pic>
    <xdr:clientData/>
  </xdr:oneCellAnchor>
  <xdr:oneCellAnchor>
    <xdr:from>
      <xdr:col>6</xdr:col>
      <xdr:colOff>658813</xdr:colOff>
      <xdr:row>393</xdr:row>
      <xdr:rowOff>-1</xdr:rowOff>
    </xdr:from>
    <xdr:ext cx="437643" cy="495300"/>
    <xdr:pic>
      <xdr:nvPicPr>
        <xdr:cNvPr id="25" name="Picture 24">
          <a:extLst>
            <a:ext uri="{FF2B5EF4-FFF2-40B4-BE49-F238E27FC236}">
              <a16:creationId xmlns:a16="http://schemas.microsoft.com/office/drawing/2014/main" id="{B73B010A-9891-4A04-8DF1-DB1D2D61158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17232" y="116879687"/>
          <a:ext cx="437643" cy="495300"/>
        </a:xfrm>
        <a:prstGeom prst="rect">
          <a:avLst/>
        </a:prstGeom>
      </xdr:spPr>
    </xdr:pic>
    <xdr:clientData/>
  </xdr:oneCellAnchor>
  <xdr:oneCellAnchor>
    <xdr:from>
      <xdr:col>6</xdr:col>
      <xdr:colOff>666751</xdr:colOff>
      <xdr:row>405</xdr:row>
      <xdr:rowOff>0</xdr:rowOff>
    </xdr:from>
    <xdr:ext cx="437643" cy="495300"/>
    <xdr:pic>
      <xdr:nvPicPr>
        <xdr:cNvPr id="26" name="Picture 25">
          <a:extLst>
            <a:ext uri="{FF2B5EF4-FFF2-40B4-BE49-F238E27FC236}">
              <a16:creationId xmlns:a16="http://schemas.microsoft.com/office/drawing/2014/main" id="{38F135F3-EFBC-44C8-85F7-9E6870B4436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09294" y="120356313"/>
          <a:ext cx="437643" cy="495300"/>
        </a:xfrm>
        <a:prstGeom prst="rect">
          <a:avLst/>
        </a:prstGeom>
      </xdr:spPr>
    </xdr:pic>
    <xdr:clientData/>
  </xdr:oneCellAnchor>
  <xdr:oneCellAnchor>
    <xdr:from>
      <xdr:col>4</xdr:col>
      <xdr:colOff>658813</xdr:colOff>
      <xdr:row>423</xdr:row>
      <xdr:rowOff>1</xdr:rowOff>
    </xdr:from>
    <xdr:ext cx="437643" cy="495300"/>
    <xdr:pic>
      <xdr:nvPicPr>
        <xdr:cNvPr id="27" name="Picture 26">
          <a:extLst>
            <a:ext uri="{FF2B5EF4-FFF2-40B4-BE49-F238E27FC236}">
              <a16:creationId xmlns:a16="http://schemas.microsoft.com/office/drawing/2014/main" id="{E69297F7-DED9-4ECD-BFE1-6F9C4E6EDF6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27047626"/>
          <a:ext cx="437643" cy="495300"/>
        </a:xfrm>
        <a:prstGeom prst="rect">
          <a:avLst/>
        </a:prstGeom>
      </xdr:spPr>
    </xdr:pic>
    <xdr:clientData/>
  </xdr:oneCellAnchor>
  <xdr:oneCellAnchor>
    <xdr:from>
      <xdr:col>8</xdr:col>
      <xdr:colOff>650875</xdr:colOff>
      <xdr:row>430</xdr:row>
      <xdr:rowOff>222250</xdr:rowOff>
    </xdr:from>
    <xdr:ext cx="437643" cy="495300"/>
    <xdr:pic>
      <xdr:nvPicPr>
        <xdr:cNvPr id="28" name="Picture 27">
          <a:extLst>
            <a:ext uri="{FF2B5EF4-FFF2-40B4-BE49-F238E27FC236}">
              <a16:creationId xmlns:a16="http://schemas.microsoft.com/office/drawing/2014/main" id="{81202821-F219-42CD-8E6B-4D31A57B365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86795" y="129452688"/>
          <a:ext cx="437643" cy="495300"/>
        </a:xfrm>
        <a:prstGeom prst="rect">
          <a:avLst/>
        </a:prstGeom>
      </xdr:spPr>
    </xdr:pic>
    <xdr:clientData/>
  </xdr:oneCellAnchor>
  <xdr:oneCellAnchor>
    <xdr:from>
      <xdr:col>4</xdr:col>
      <xdr:colOff>658813</xdr:colOff>
      <xdr:row>439</xdr:row>
      <xdr:rowOff>7937</xdr:rowOff>
    </xdr:from>
    <xdr:ext cx="437643" cy="495300"/>
    <xdr:pic>
      <xdr:nvPicPr>
        <xdr:cNvPr id="29" name="Picture 28">
          <a:extLst>
            <a:ext uri="{FF2B5EF4-FFF2-40B4-BE49-F238E27FC236}">
              <a16:creationId xmlns:a16="http://schemas.microsoft.com/office/drawing/2014/main" id="{A119DCE9-CBD9-4984-8208-3B491A90AC2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31754562"/>
          <a:ext cx="437643" cy="495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82"/>
  <sheetViews>
    <sheetView rightToLeft="1" tabSelected="1" zoomScale="80" zoomScaleNormal="80" workbookViewId="0">
      <pane ySplit="2" topLeftCell="A65" activePane="bottomLeft" state="frozen"/>
      <selection pane="bottomLeft" activeCell="A65" sqref="A65"/>
    </sheetView>
  </sheetViews>
  <sheetFormatPr defaultColWidth="10.7265625" defaultRowHeight="32.5" customHeight="1" x14ac:dyDescent="0.35"/>
  <cols>
    <col min="1" max="1" width="5.26953125" style="107" customWidth="1"/>
    <col min="2" max="2" width="12.7265625" style="8" customWidth="1"/>
    <col min="3" max="3" width="10.7265625" style="8"/>
    <col min="4" max="4" width="1" style="8" customWidth="1"/>
    <col min="5" max="5" width="10.7265625" style="8"/>
    <col min="6" max="6" width="30.26953125" style="8" customWidth="1"/>
    <col min="7" max="7" width="28.54296875" style="8" customWidth="1"/>
    <col min="8" max="8" width="14.26953125" style="8" customWidth="1"/>
    <col min="9" max="9" width="10.7265625" style="8"/>
    <col min="10" max="10" width="1.1796875" style="8" customWidth="1"/>
    <col min="11" max="13" width="10.7265625" style="8"/>
    <col min="14" max="14" width="1.1796875" style="8" customWidth="1"/>
    <col min="15" max="16" width="10.7265625" style="8"/>
    <col min="17" max="17" width="18.453125" style="8" customWidth="1"/>
    <col min="18" max="18" width="10.7265625" style="8"/>
    <col min="19" max="19" width="1.1796875" style="8" customWidth="1"/>
    <col min="20" max="21" width="10.7265625" style="8"/>
    <col min="22" max="22" width="12.7265625" style="8" customWidth="1"/>
    <col min="23" max="23" width="10.7265625" style="8"/>
    <col min="24" max="24" width="13.54296875" style="8" customWidth="1"/>
    <col min="25" max="25" width="0.81640625" style="8" customWidth="1"/>
    <col min="26" max="26" width="17.26953125" style="8" customWidth="1"/>
    <col min="27" max="27" width="15.54296875" style="8" customWidth="1"/>
    <col min="28" max="30" width="10.7265625" style="8"/>
    <col min="31" max="31" width="16.54296875" style="8" customWidth="1"/>
    <col min="32" max="16384" width="10.7265625" style="8"/>
  </cols>
  <sheetData>
    <row r="1" spans="1:42" s="77" customFormat="1" ht="25.9" customHeight="1" thickBot="1" x14ac:dyDescent="0.4">
      <c r="A1" s="113" t="s">
        <v>3</v>
      </c>
      <c r="B1" s="123" t="s">
        <v>0</v>
      </c>
      <c r="C1" s="124"/>
      <c r="D1" s="124"/>
      <c r="E1" s="124"/>
      <c r="F1" s="125"/>
      <c r="G1" s="120" t="s">
        <v>443</v>
      </c>
      <c r="H1" s="121"/>
      <c r="I1" s="121"/>
      <c r="J1" s="121"/>
      <c r="K1" s="121"/>
      <c r="L1" s="121"/>
      <c r="M1" s="121"/>
      <c r="N1" s="121"/>
      <c r="O1" s="121"/>
      <c r="P1" s="122"/>
      <c r="Q1" s="120" t="s">
        <v>1</v>
      </c>
      <c r="R1" s="121"/>
      <c r="S1" s="121"/>
      <c r="T1" s="121"/>
      <c r="U1" s="121"/>
      <c r="V1" s="121"/>
      <c r="W1" s="122"/>
      <c r="X1" s="120" t="s">
        <v>226</v>
      </c>
      <c r="Y1" s="121"/>
      <c r="Z1" s="121"/>
      <c r="AA1" s="121"/>
      <c r="AB1" s="121"/>
      <c r="AC1" s="121"/>
      <c r="AD1" s="122"/>
      <c r="AE1" s="115" t="s">
        <v>2</v>
      </c>
      <c r="AF1" s="126" t="s">
        <v>229</v>
      </c>
      <c r="AG1" s="127"/>
      <c r="AH1" s="127"/>
      <c r="AI1" s="127"/>
      <c r="AJ1" s="128"/>
      <c r="AK1" s="117" t="s">
        <v>28</v>
      </c>
      <c r="AL1" s="118"/>
      <c r="AM1" s="118"/>
      <c r="AN1" s="118"/>
      <c r="AO1" s="118"/>
      <c r="AP1" s="119"/>
    </row>
    <row r="2" spans="1:42" s="90" customFormat="1" ht="39.65" customHeight="1" thickBot="1" x14ac:dyDescent="0.4">
      <c r="A2" s="114"/>
      <c r="B2" s="78" t="s">
        <v>4</v>
      </c>
      <c r="C2" s="79" t="s">
        <v>5</v>
      </c>
      <c r="D2" s="80" t="s">
        <v>6</v>
      </c>
      <c r="E2" s="79" t="s">
        <v>7</v>
      </c>
      <c r="F2" s="81" t="s">
        <v>8</v>
      </c>
      <c r="G2" s="82" t="s">
        <v>9</v>
      </c>
      <c r="H2" s="79" t="s">
        <v>10</v>
      </c>
      <c r="I2" s="79" t="s">
        <v>190</v>
      </c>
      <c r="J2" s="80" t="s">
        <v>29</v>
      </c>
      <c r="K2" s="79" t="s">
        <v>11</v>
      </c>
      <c r="L2" s="79" t="s">
        <v>30</v>
      </c>
      <c r="M2" s="79" t="s">
        <v>12</v>
      </c>
      <c r="N2" s="80" t="s">
        <v>31</v>
      </c>
      <c r="O2" s="79" t="s">
        <v>13</v>
      </c>
      <c r="P2" s="81" t="s">
        <v>191</v>
      </c>
      <c r="Q2" s="82" t="s">
        <v>14</v>
      </c>
      <c r="R2" s="79" t="s">
        <v>146</v>
      </c>
      <c r="S2" s="80" t="s">
        <v>145</v>
      </c>
      <c r="T2" s="79" t="s">
        <v>15</v>
      </c>
      <c r="U2" s="79" t="s">
        <v>16</v>
      </c>
      <c r="V2" s="79" t="s">
        <v>147</v>
      </c>
      <c r="W2" s="81" t="s">
        <v>17</v>
      </c>
      <c r="X2" s="82" t="s">
        <v>18</v>
      </c>
      <c r="Y2" s="80" t="s">
        <v>32</v>
      </c>
      <c r="Z2" s="79" t="s">
        <v>19</v>
      </c>
      <c r="AA2" s="79" t="s">
        <v>20</v>
      </c>
      <c r="AB2" s="79" t="s">
        <v>21</v>
      </c>
      <c r="AC2" s="79" t="s">
        <v>225</v>
      </c>
      <c r="AD2" s="83" t="s">
        <v>22</v>
      </c>
      <c r="AE2" s="116"/>
      <c r="AF2" s="84" t="s">
        <v>23</v>
      </c>
      <c r="AG2" s="85" t="s">
        <v>24</v>
      </c>
      <c r="AH2" s="85" t="s">
        <v>25</v>
      </c>
      <c r="AI2" s="85" t="s">
        <v>26</v>
      </c>
      <c r="AJ2" s="86" t="s">
        <v>27</v>
      </c>
      <c r="AK2" s="87" t="s">
        <v>227</v>
      </c>
      <c r="AL2" s="88" t="s">
        <v>481</v>
      </c>
      <c r="AM2" s="88"/>
      <c r="AN2" s="88"/>
      <c r="AO2" s="88"/>
      <c r="AP2" s="89"/>
    </row>
    <row r="3" spans="1:42" ht="32.5" customHeight="1" x14ac:dyDescent="0.35">
      <c r="A3" s="91">
        <v>1</v>
      </c>
      <c r="B3" s="92">
        <v>41066</v>
      </c>
      <c r="C3" s="93" t="s">
        <v>35</v>
      </c>
      <c r="D3" s="94" t="s">
        <v>420</v>
      </c>
      <c r="E3" s="93" t="s">
        <v>62</v>
      </c>
      <c r="F3" s="95" t="s">
        <v>70</v>
      </c>
      <c r="G3" s="96" t="s">
        <v>93</v>
      </c>
      <c r="H3" s="97" t="s">
        <v>126</v>
      </c>
      <c r="I3" s="97">
        <v>20</v>
      </c>
      <c r="J3" s="94" t="s">
        <v>446</v>
      </c>
      <c r="K3" s="97" t="s">
        <v>162</v>
      </c>
      <c r="L3" s="97" t="s">
        <v>160</v>
      </c>
      <c r="M3" s="97" t="s">
        <v>173</v>
      </c>
      <c r="N3" s="94" t="s">
        <v>171</v>
      </c>
      <c r="O3" s="97" t="s">
        <v>34</v>
      </c>
      <c r="P3" s="98"/>
      <c r="Q3" s="92">
        <v>41401</v>
      </c>
      <c r="R3" s="93" t="s">
        <v>152</v>
      </c>
      <c r="S3" s="94" t="s">
        <v>435</v>
      </c>
      <c r="T3" s="93" t="s">
        <v>339</v>
      </c>
      <c r="U3" s="93"/>
      <c r="V3" s="93" t="s">
        <v>346</v>
      </c>
      <c r="W3" s="95"/>
      <c r="X3" s="96" t="s">
        <v>333</v>
      </c>
      <c r="Y3" s="94" t="s">
        <v>333</v>
      </c>
      <c r="Z3" s="97" t="s">
        <v>201</v>
      </c>
      <c r="AA3" s="97" t="s">
        <v>202</v>
      </c>
      <c r="AB3" s="97"/>
      <c r="AC3" s="99"/>
      <c r="AD3" s="98" t="s">
        <v>324</v>
      </c>
      <c r="AE3" s="100"/>
      <c r="AF3" s="101" t="s">
        <v>234</v>
      </c>
      <c r="AG3" s="102" t="s">
        <v>235</v>
      </c>
      <c r="AH3" s="102"/>
      <c r="AI3" s="102"/>
      <c r="AJ3" s="103"/>
      <c r="AK3" s="104">
        <v>30</v>
      </c>
      <c r="AL3" s="105" t="s">
        <v>482</v>
      </c>
      <c r="AM3" s="105"/>
      <c r="AN3" s="105"/>
      <c r="AO3" s="105"/>
      <c r="AP3" s="106"/>
    </row>
    <row r="4" spans="1:42" ht="32.5" customHeight="1" x14ac:dyDescent="0.35">
      <c r="A4" s="91">
        <v>2</v>
      </c>
      <c r="B4" s="92">
        <v>41066</v>
      </c>
      <c r="C4" s="93" t="s">
        <v>35</v>
      </c>
      <c r="D4" s="94" t="s">
        <v>420</v>
      </c>
      <c r="E4" s="93" t="s">
        <v>62</v>
      </c>
      <c r="F4" s="95" t="s">
        <v>70</v>
      </c>
      <c r="G4" s="96" t="s">
        <v>93</v>
      </c>
      <c r="H4" s="97" t="s">
        <v>126</v>
      </c>
      <c r="I4" s="97">
        <v>20</v>
      </c>
      <c r="J4" s="94" t="s">
        <v>446</v>
      </c>
      <c r="K4" s="97" t="s">
        <v>162</v>
      </c>
      <c r="L4" s="97" t="s">
        <v>160</v>
      </c>
      <c r="M4" s="97" t="s">
        <v>173</v>
      </c>
      <c r="N4" s="94" t="s">
        <v>171</v>
      </c>
      <c r="O4" s="97" t="s">
        <v>34</v>
      </c>
      <c r="P4" s="98"/>
      <c r="Q4" s="92">
        <v>41409</v>
      </c>
      <c r="R4" s="93" t="s">
        <v>152</v>
      </c>
      <c r="S4" s="94" t="s">
        <v>435</v>
      </c>
      <c r="T4" s="93" t="s">
        <v>338</v>
      </c>
      <c r="U4" s="93"/>
      <c r="V4" s="93" t="s">
        <v>342</v>
      </c>
      <c r="W4" s="95"/>
      <c r="X4" s="96" t="s">
        <v>333</v>
      </c>
      <c r="Y4" s="94" t="s">
        <v>333</v>
      </c>
      <c r="Z4" s="97" t="s">
        <v>201</v>
      </c>
      <c r="AA4" s="97" t="s">
        <v>202</v>
      </c>
      <c r="AB4" s="97"/>
      <c r="AC4" s="99"/>
      <c r="AD4" s="98" t="s">
        <v>324</v>
      </c>
      <c r="AE4" s="100"/>
      <c r="AF4" s="101" t="s">
        <v>231</v>
      </c>
      <c r="AG4" s="102" t="s">
        <v>232</v>
      </c>
      <c r="AH4" s="102"/>
      <c r="AI4" s="102"/>
      <c r="AJ4" s="103"/>
      <c r="AK4" s="104">
        <v>26</v>
      </c>
      <c r="AL4" s="105" t="s">
        <v>482</v>
      </c>
      <c r="AM4" s="105"/>
      <c r="AN4" s="105"/>
      <c r="AO4" s="105"/>
      <c r="AP4" s="106"/>
    </row>
    <row r="5" spans="1:42" ht="32.5" customHeight="1" x14ac:dyDescent="0.35">
      <c r="A5" s="91">
        <v>3</v>
      </c>
      <c r="B5" s="92">
        <v>41066</v>
      </c>
      <c r="C5" s="93" t="s">
        <v>35</v>
      </c>
      <c r="D5" s="94" t="s">
        <v>420</v>
      </c>
      <c r="E5" s="93" t="s">
        <v>62</v>
      </c>
      <c r="F5" s="95" t="s">
        <v>70</v>
      </c>
      <c r="G5" s="96" t="s">
        <v>93</v>
      </c>
      <c r="H5" s="97" t="s">
        <v>126</v>
      </c>
      <c r="I5" s="97">
        <v>20</v>
      </c>
      <c r="J5" s="94" t="s">
        <v>446</v>
      </c>
      <c r="K5" s="97" t="s">
        <v>162</v>
      </c>
      <c r="L5" s="97" t="s">
        <v>160</v>
      </c>
      <c r="M5" s="97" t="s">
        <v>173</v>
      </c>
      <c r="N5" s="94" t="s">
        <v>171</v>
      </c>
      <c r="O5" s="97" t="s">
        <v>34</v>
      </c>
      <c r="P5" s="98"/>
      <c r="Q5" s="92">
        <v>41411</v>
      </c>
      <c r="R5" s="93" t="s">
        <v>152</v>
      </c>
      <c r="S5" s="94" t="s">
        <v>435</v>
      </c>
      <c r="T5" s="93" t="s">
        <v>341</v>
      </c>
      <c r="U5" s="93"/>
      <c r="V5" s="93" t="s">
        <v>350</v>
      </c>
      <c r="W5" s="95"/>
      <c r="X5" s="96" t="s">
        <v>333</v>
      </c>
      <c r="Y5" s="94" t="s">
        <v>333</v>
      </c>
      <c r="Z5" s="97" t="s">
        <v>201</v>
      </c>
      <c r="AA5" s="97" t="s">
        <v>202</v>
      </c>
      <c r="AB5" s="97"/>
      <c r="AC5" s="99"/>
      <c r="AD5" s="98" t="s">
        <v>324</v>
      </c>
      <c r="AE5" s="100"/>
      <c r="AF5" s="101" t="s">
        <v>240</v>
      </c>
      <c r="AG5" s="102"/>
      <c r="AH5" s="102"/>
      <c r="AI5" s="102"/>
      <c r="AJ5" s="103"/>
      <c r="AK5" s="104">
        <v>20</v>
      </c>
      <c r="AL5" s="105" t="s">
        <v>482</v>
      </c>
      <c r="AM5" s="105"/>
      <c r="AN5" s="105"/>
      <c r="AO5" s="105"/>
      <c r="AP5" s="106"/>
    </row>
    <row r="6" spans="1:42" ht="32.5" customHeight="1" x14ac:dyDescent="0.35">
      <c r="A6" s="91">
        <v>4</v>
      </c>
      <c r="B6" s="92">
        <v>41066</v>
      </c>
      <c r="C6" s="93" t="s">
        <v>35</v>
      </c>
      <c r="D6" s="94" t="s">
        <v>420</v>
      </c>
      <c r="E6" s="93" t="s">
        <v>62</v>
      </c>
      <c r="F6" s="95" t="s">
        <v>70</v>
      </c>
      <c r="G6" s="96" t="s">
        <v>93</v>
      </c>
      <c r="H6" s="97" t="s">
        <v>126</v>
      </c>
      <c r="I6" s="97">
        <v>20</v>
      </c>
      <c r="J6" s="94" t="s">
        <v>446</v>
      </c>
      <c r="K6" s="97" t="s">
        <v>162</v>
      </c>
      <c r="L6" s="97" t="s">
        <v>160</v>
      </c>
      <c r="M6" s="97" t="s">
        <v>173</v>
      </c>
      <c r="N6" s="94" t="s">
        <v>171</v>
      </c>
      <c r="O6" s="97" t="s">
        <v>34</v>
      </c>
      <c r="P6" s="98"/>
      <c r="Q6" s="92">
        <v>41411</v>
      </c>
      <c r="R6" s="93" t="s">
        <v>152</v>
      </c>
      <c r="S6" s="94" t="s">
        <v>435</v>
      </c>
      <c r="T6" s="93" t="s">
        <v>336</v>
      </c>
      <c r="U6" s="93"/>
      <c r="V6" s="93" t="s">
        <v>348</v>
      </c>
      <c r="W6" s="95"/>
      <c r="X6" s="96" t="s">
        <v>333</v>
      </c>
      <c r="Y6" s="94" t="s">
        <v>333</v>
      </c>
      <c r="Z6" s="97" t="s">
        <v>201</v>
      </c>
      <c r="AA6" s="97" t="s">
        <v>202</v>
      </c>
      <c r="AB6" s="97"/>
      <c r="AC6" s="99"/>
      <c r="AD6" s="98" t="s">
        <v>324</v>
      </c>
      <c r="AE6" s="100"/>
      <c r="AF6" s="101" t="s">
        <v>237</v>
      </c>
      <c r="AG6" s="102"/>
      <c r="AH6" s="102"/>
      <c r="AI6" s="102"/>
      <c r="AJ6" s="103"/>
      <c r="AK6" s="104"/>
      <c r="AL6" s="105"/>
      <c r="AM6" s="105"/>
      <c r="AN6" s="105"/>
      <c r="AO6" s="105"/>
      <c r="AP6" s="106"/>
    </row>
    <row r="7" spans="1:42" ht="32.5" customHeight="1" x14ac:dyDescent="0.35">
      <c r="A7" s="91">
        <v>5</v>
      </c>
      <c r="B7" s="92">
        <v>41066</v>
      </c>
      <c r="C7" s="93" t="s">
        <v>35</v>
      </c>
      <c r="D7" s="94" t="s">
        <v>420</v>
      </c>
      <c r="E7" s="93" t="s">
        <v>62</v>
      </c>
      <c r="F7" s="95" t="s">
        <v>70</v>
      </c>
      <c r="G7" s="96" t="s">
        <v>93</v>
      </c>
      <c r="H7" s="97" t="s">
        <v>126</v>
      </c>
      <c r="I7" s="97">
        <v>20</v>
      </c>
      <c r="J7" s="94" t="s">
        <v>446</v>
      </c>
      <c r="K7" s="97" t="s">
        <v>162</v>
      </c>
      <c r="L7" s="97" t="s">
        <v>160</v>
      </c>
      <c r="M7" s="97" t="s">
        <v>173</v>
      </c>
      <c r="N7" s="94" t="s">
        <v>171</v>
      </c>
      <c r="O7" s="97" t="s">
        <v>34</v>
      </c>
      <c r="P7" s="98"/>
      <c r="Q7" s="92">
        <v>41411</v>
      </c>
      <c r="R7" s="93" t="s">
        <v>152</v>
      </c>
      <c r="S7" s="94" t="s">
        <v>435</v>
      </c>
      <c r="T7" s="93" t="s">
        <v>336</v>
      </c>
      <c r="U7" s="93"/>
      <c r="V7" s="93" t="s">
        <v>349</v>
      </c>
      <c r="W7" s="95"/>
      <c r="X7" s="96" t="s">
        <v>333</v>
      </c>
      <c r="Y7" s="94" t="s">
        <v>333</v>
      </c>
      <c r="Z7" s="97" t="s">
        <v>201</v>
      </c>
      <c r="AA7" s="97" t="s">
        <v>202</v>
      </c>
      <c r="AB7" s="97"/>
      <c r="AC7" s="99"/>
      <c r="AD7" s="98" t="s">
        <v>324</v>
      </c>
      <c r="AE7" s="100"/>
      <c r="AF7" s="101" t="s">
        <v>238</v>
      </c>
      <c r="AG7" s="102" t="s">
        <v>239</v>
      </c>
      <c r="AH7" s="102"/>
      <c r="AI7" s="102"/>
      <c r="AJ7" s="103"/>
      <c r="AK7" s="104">
        <v>22</v>
      </c>
      <c r="AL7" s="105" t="s">
        <v>482</v>
      </c>
      <c r="AM7" s="105"/>
      <c r="AN7" s="105"/>
      <c r="AO7" s="105"/>
      <c r="AP7" s="106"/>
    </row>
    <row r="8" spans="1:42" ht="32.5" customHeight="1" x14ac:dyDescent="0.35">
      <c r="A8" s="91">
        <v>6</v>
      </c>
      <c r="B8" s="92">
        <v>41066</v>
      </c>
      <c r="C8" s="93" t="s">
        <v>35</v>
      </c>
      <c r="D8" s="94" t="s">
        <v>420</v>
      </c>
      <c r="E8" s="93" t="s">
        <v>62</v>
      </c>
      <c r="F8" s="95" t="s">
        <v>70</v>
      </c>
      <c r="G8" s="96" t="s">
        <v>93</v>
      </c>
      <c r="H8" s="97" t="s">
        <v>126</v>
      </c>
      <c r="I8" s="97">
        <v>20</v>
      </c>
      <c r="J8" s="94" t="s">
        <v>446</v>
      </c>
      <c r="K8" s="97" t="s">
        <v>162</v>
      </c>
      <c r="L8" s="97" t="s">
        <v>160</v>
      </c>
      <c r="M8" s="97" t="s">
        <v>173</v>
      </c>
      <c r="N8" s="94" t="s">
        <v>171</v>
      </c>
      <c r="O8" s="97" t="s">
        <v>34</v>
      </c>
      <c r="P8" s="98"/>
      <c r="Q8" s="92">
        <v>41411</v>
      </c>
      <c r="R8" s="93" t="s">
        <v>152</v>
      </c>
      <c r="S8" s="94" t="s">
        <v>435</v>
      </c>
      <c r="T8" s="93" t="s">
        <v>338</v>
      </c>
      <c r="U8" s="93"/>
      <c r="V8" s="93" t="s">
        <v>352</v>
      </c>
      <c r="W8" s="95"/>
      <c r="X8" s="96" t="s">
        <v>333</v>
      </c>
      <c r="Y8" s="94" t="s">
        <v>333</v>
      </c>
      <c r="Z8" s="97" t="s">
        <v>201</v>
      </c>
      <c r="AA8" s="97" t="s">
        <v>202</v>
      </c>
      <c r="AB8" s="97"/>
      <c r="AC8" s="99"/>
      <c r="AD8" s="98" t="s">
        <v>324</v>
      </c>
      <c r="AE8" s="100"/>
      <c r="AF8" s="101" t="s">
        <v>242</v>
      </c>
      <c r="AG8" s="102" t="s">
        <v>243</v>
      </c>
      <c r="AH8" s="102"/>
      <c r="AI8" s="102"/>
      <c r="AJ8" s="103"/>
      <c r="AK8" s="104">
        <v>27</v>
      </c>
      <c r="AL8" s="105" t="s">
        <v>482</v>
      </c>
      <c r="AM8" s="105"/>
      <c r="AN8" s="105"/>
      <c r="AO8" s="105"/>
      <c r="AP8" s="106"/>
    </row>
    <row r="9" spans="1:42" ht="32.5" customHeight="1" x14ac:dyDescent="0.35">
      <c r="A9" s="91">
        <v>7</v>
      </c>
      <c r="B9" s="92">
        <v>41066</v>
      </c>
      <c r="C9" s="93" t="s">
        <v>35</v>
      </c>
      <c r="D9" s="94" t="s">
        <v>420</v>
      </c>
      <c r="E9" s="93" t="s">
        <v>62</v>
      </c>
      <c r="F9" s="95" t="s">
        <v>70</v>
      </c>
      <c r="G9" s="96" t="s">
        <v>93</v>
      </c>
      <c r="H9" s="97" t="s">
        <v>126</v>
      </c>
      <c r="I9" s="97">
        <v>20</v>
      </c>
      <c r="J9" s="94" t="s">
        <v>446</v>
      </c>
      <c r="K9" s="97" t="s">
        <v>162</v>
      </c>
      <c r="L9" s="97" t="s">
        <v>160</v>
      </c>
      <c r="M9" s="97" t="s">
        <v>173</v>
      </c>
      <c r="N9" s="94" t="s">
        <v>171</v>
      </c>
      <c r="O9" s="97" t="s">
        <v>34</v>
      </c>
      <c r="P9" s="98"/>
      <c r="Q9" s="92">
        <v>41411</v>
      </c>
      <c r="R9" s="93" t="s">
        <v>152</v>
      </c>
      <c r="S9" s="94" t="s">
        <v>435</v>
      </c>
      <c r="T9" s="93" t="s">
        <v>338</v>
      </c>
      <c r="U9" s="93"/>
      <c r="V9" s="93" t="s">
        <v>347</v>
      </c>
      <c r="W9" s="95"/>
      <c r="X9" s="96" t="s">
        <v>333</v>
      </c>
      <c r="Y9" s="94" t="s">
        <v>333</v>
      </c>
      <c r="Z9" s="97" t="s">
        <v>201</v>
      </c>
      <c r="AA9" s="97" t="s">
        <v>202</v>
      </c>
      <c r="AB9" s="97"/>
      <c r="AC9" s="99"/>
      <c r="AD9" s="98" t="s">
        <v>324</v>
      </c>
      <c r="AE9" s="100"/>
      <c r="AF9" s="101" t="s">
        <v>236</v>
      </c>
      <c r="AG9" s="102"/>
      <c r="AH9" s="102"/>
      <c r="AI9" s="102"/>
      <c r="AJ9" s="103"/>
      <c r="AK9" s="104">
        <v>29</v>
      </c>
      <c r="AL9" s="105" t="s">
        <v>482</v>
      </c>
      <c r="AM9" s="105"/>
      <c r="AN9" s="105"/>
      <c r="AO9" s="105"/>
      <c r="AP9" s="106"/>
    </row>
    <row r="10" spans="1:42" ht="32.5" customHeight="1" x14ac:dyDescent="0.35">
      <c r="A10" s="91">
        <v>8</v>
      </c>
      <c r="B10" s="92">
        <v>41383</v>
      </c>
      <c r="C10" s="93" t="s">
        <v>35</v>
      </c>
      <c r="D10" s="94" t="s">
        <v>420</v>
      </c>
      <c r="E10" s="93" t="s">
        <v>34</v>
      </c>
      <c r="F10" s="95" t="s">
        <v>71</v>
      </c>
      <c r="G10" s="96" t="s">
        <v>99</v>
      </c>
      <c r="H10" s="97" t="s">
        <v>132</v>
      </c>
      <c r="I10" s="97">
        <v>29</v>
      </c>
      <c r="J10" s="94" t="s">
        <v>446</v>
      </c>
      <c r="K10" s="97" t="s">
        <v>162</v>
      </c>
      <c r="L10" s="97" t="s">
        <v>160</v>
      </c>
      <c r="M10" s="97" t="s">
        <v>176</v>
      </c>
      <c r="N10" s="94" t="s">
        <v>426</v>
      </c>
      <c r="O10" s="97" t="s">
        <v>34</v>
      </c>
      <c r="P10" s="98"/>
      <c r="Q10" s="92">
        <v>41412</v>
      </c>
      <c r="R10" s="93" t="s">
        <v>148</v>
      </c>
      <c r="S10" s="94" t="s">
        <v>435</v>
      </c>
      <c r="T10" s="93" t="s">
        <v>336</v>
      </c>
      <c r="U10" s="93"/>
      <c r="V10" s="93" t="s">
        <v>375</v>
      </c>
      <c r="W10" s="95"/>
      <c r="X10" s="96" t="s">
        <v>332</v>
      </c>
      <c r="Y10" s="94" t="s">
        <v>439</v>
      </c>
      <c r="Z10" s="97" t="s">
        <v>203</v>
      </c>
      <c r="AA10" s="97" t="s">
        <v>204</v>
      </c>
      <c r="AB10" s="97"/>
      <c r="AC10" s="99"/>
      <c r="AD10" s="98" t="s">
        <v>327</v>
      </c>
      <c r="AE10" s="100"/>
      <c r="AF10" s="101" t="s">
        <v>270</v>
      </c>
      <c r="AG10" s="102"/>
      <c r="AH10" s="102"/>
      <c r="AI10" s="102"/>
      <c r="AJ10" s="103"/>
      <c r="AK10" s="104">
        <v>59</v>
      </c>
      <c r="AL10" s="105" t="s">
        <v>483</v>
      </c>
      <c r="AM10" s="105"/>
      <c r="AN10" s="105"/>
      <c r="AO10" s="105"/>
      <c r="AP10" s="106"/>
    </row>
    <row r="11" spans="1:42" ht="32.5" customHeight="1" x14ac:dyDescent="0.35">
      <c r="A11" s="91">
        <v>9</v>
      </c>
      <c r="B11" s="92">
        <v>41383</v>
      </c>
      <c r="C11" s="93" t="s">
        <v>35</v>
      </c>
      <c r="D11" s="94" t="s">
        <v>420</v>
      </c>
      <c r="E11" s="93" t="s">
        <v>34</v>
      </c>
      <c r="F11" s="95" t="s">
        <v>71</v>
      </c>
      <c r="G11" s="96" t="s">
        <v>99</v>
      </c>
      <c r="H11" s="97" t="s">
        <v>132</v>
      </c>
      <c r="I11" s="97">
        <v>29</v>
      </c>
      <c r="J11" s="94" t="s">
        <v>446</v>
      </c>
      <c r="K11" s="97" t="s">
        <v>162</v>
      </c>
      <c r="L11" s="97" t="s">
        <v>160</v>
      </c>
      <c r="M11" s="97" t="s">
        <v>176</v>
      </c>
      <c r="N11" s="94" t="s">
        <v>426</v>
      </c>
      <c r="O11" s="97" t="s">
        <v>34</v>
      </c>
      <c r="P11" s="98"/>
      <c r="Q11" s="92">
        <v>41412</v>
      </c>
      <c r="R11" s="93" t="s">
        <v>148</v>
      </c>
      <c r="S11" s="94" t="s">
        <v>435</v>
      </c>
      <c r="T11" s="93" t="s">
        <v>336</v>
      </c>
      <c r="U11" s="93"/>
      <c r="V11" s="93" t="s">
        <v>376</v>
      </c>
      <c r="W11" s="95"/>
      <c r="X11" s="96" t="s">
        <v>332</v>
      </c>
      <c r="Y11" s="94" t="s">
        <v>439</v>
      </c>
      <c r="Z11" s="97" t="s">
        <v>203</v>
      </c>
      <c r="AA11" s="97" t="s">
        <v>204</v>
      </c>
      <c r="AB11" s="97"/>
      <c r="AC11" s="99"/>
      <c r="AD11" s="98" t="s">
        <v>327</v>
      </c>
      <c r="AE11" s="100"/>
      <c r="AF11" s="101" t="s">
        <v>271</v>
      </c>
      <c r="AG11" s="102" t="s">
        <v>270</v>
      </c>
      <c r="AH11" s="102"/>
      <c r="AI11" s="102"/>
      <c r="AJ11" s="103"/>
      <c r="AK11" s="104">
        <v>60</v>
      </c>
      <c r="AL11" s="105" t="s">
        <v>483</v>
      </c>
      <c r="AM11" s="105"/>
      <c r="AN11" s="105"/>
      <c r="AO11" s="105"/>
      <c r="AP11" s="106"/>
    </row>
    <row r="12" spans="1:42" ht="32.5" customHeight="1" x14ac:dyDescent="0.35">
      <c r="A12" s="91">
        <v>10</v>
      </c>
      <c r="B12" s="92">
        <v>41066</v>
      </c>
      <c r="C12" s="93" t="s">
        <v>35</v>
      </c>
      <c r="D12" s="94" t="s">
        <v>420</v>
      </c>
      <c r="E12" s="93" t="s">
        <v>62</v>
      </c>
      <c r="F12" s="95" t="s">
        <v>70</v>
      </c>
      <c r="G12" s="96" t="s">
        <v>93</v>
      </c>
      <c r="H12" s="97" t="s">
        <v>126</v>
      </c>
      <c r="I12" s="97">
        <v>20</v>
      </c>
      <c r="J12" s="94" t="s">
        <v>446</v>
      </c>
      <c r="K12" s="97" t="s">
        <v>162</v>
      </c>
      <c r="L12" s="97" t="s">
        <v>160</v>
      </c>
      <c r="M12" s="97" t="s">
        <v>173</v>
      </c>
      <c r="N12" s="94" t="s">
        <v>171</v>
      </c>
      <c r="O12" s="97" t="s">
        <v>34</v>
      </c>
      <c r="P12" s="98"/>
      <c r="Q12" s="92">
        <v>41414</v>
      </c>
      <c r="R12" s="93" t="s">
        <v>152</v>
      </c>
      <c r="S12" s="94" t="s">
        <v>435</v>
      </c>
      <c r="T12" s="93" t="s">
        <v>336</v>
      </c>
      <c r="U12" s="93"/>
      <c r="V12" s="93" t="s">
        <v>351</v>
      </c>
      <c r="W12" s="95"/>
      <c r="X12" s="96" t="s">
        <v>333</v>
      </c>
      <c r="Y12" s="94" t="s">
        <v>333</v>
      </c>
      <c r="Z12" s="97" t="s">
        <v>201</v>
      </c>
      <c r="AA12" s="97" t="s">
        <v>202</v>
      </c>
      <c r="AB12" s="97"/>
      <c r="AC12" s="99"/>
      <c r="AD12" s="98" t="s">
        <v>324</v>
      </c>
      <c r="AE12" s="100"/>
      <c r="AF12" s="101" t="s">
        <v>241</v>
      </c>
      <c r="AG12" s="102"/>
      <c r="AH12" s="102"/>
      <c r="AI12" s="102"/>
      <c r="AJ12" s="103"/>
      <c r="AK12" s="104">
        <v>23</v>
      </c>
      <c r="AL12" s="105" t="s">
        <v>482</v>
      </c>
      <c r="AM12" s="105"/>
      <c r="AN12" s="105"/>
      <c r="AO12" s="105"/>
      <c r="AP12" s="106"/>
    </row>
    <row r="13" spans="1:42" ht="32.5" customHeight="1" x14ac:dyDescent="0.35">
      <c r="A13" s="91">
        <v>11</v>
      </c>
      <c r="B13" s="92">
        <v>41383</v>
      </c>
      <c r="C13" s="93" t="s">
        <v>35</v>
      </c>
      <c r="D13" s="94" t="s">
        <v>420</v>
      </c>
      <c r="E13" s="93" t="s">
        <v>34</v>
      </c>
      <c r="F13" s="95" t="s">
        <v>71</v>
      </c>
      <c r="G13" s="96" t="s">
        <v>98</v>
      </c>
      <c r="H13" s="97" t="s">
        <v>131</v>
      </c>
      <c r="I13" s="97">
        <v>20</v>
      </c>
      <c r="J13" s="94" t="s">
        <v>446</v>
      </c>
      <c r="K13" s="97" t="s">
        <v>162</v>
      </c>
      <c r="L13" s="97" t="s">
        <v>160</v>
      </c>
      <c r="M13" s="97" t="s">
        <v>165</v>
      </c>
      <c r="N13" s="94" t="s">
        <v>424</v>
      </c>
      <c r="O13" s="97" t="s">
        <v>34</v>
      </c>
      <c r="P13" s="98"/>
      <c r="Q13" s="92">
        <v>41417</v>
      </c>
      <c r="R13" s="93" t="s">
        <v>148</v>
      </c>
      <c r="S13" s="94" t="s">
        <v>435</v>
      </c>
      <c r="T13" s="93" t="s">
        <v>336</v>
      </c>
      <c r="U13" s="93"/>
      <c r="V13" s="93" t="s">
        <v>372</v>
      </c>
      <c r="W13" s="95"/>
      <c r="X13" s="96" t="s">
        <v>332</v>
      </c>
      <c r="Y13" s="94" t="s">
        <v>439</v>
      </c>
      <c r="Z13" s="97" t="s">
        <v>203</v>
      </c>
      <c r="AA13" s="97" t="s">
        <v>204</v>
      </c>
      <c r="AB13" s="97"/>
      <c r="AC13" s="99"/>
      <c r="AD13" s="98"/>
      <c r="AE13" s="100"/>
      <c r="AF13" s="101" t="s">
        <v>267</v>
      </c>
      <c r="AG13" s="102"/>
      <c r="AH13" s="102"/>
      <c r="AI13" s="102"/>
      <c r="AJ13" s="103"/>
      <c r="AK13" s="104">
        <v>70</v>
      </c>
      <c r="AL13" s="105" t="s">
        <v>483</v>
      </c>
      <c r="AM13" s="105"/>
      <c r="AN13" s="105"/>
      <c r="AO13" s="105"/>
      <c r="AP13" s="106"/>
    </row>
    <row r="14" spans="1:42" ht="32.5" customHeight="1" x14ac:dyDescent="0.35">
      <c r="A14" s="91">
        <v>12</v>
      </c>
      <c r="B14" s="92">
        <v>41383</v>
      </c>
      <c r="C14" s="93" t="s">
        <v>35</v>
      </c>
      <c r="D14" s="94" t="s">
        <v>420</v>
      </c>
      <c r="E14" s="93" t="s">
        <v>34</v>
      </c>
      <c r="F14" s="95" t="s">
        <v>71</v>
      </c>
      <c r="G14" s="96" t="s">
        <v>99</v>
      </c>
      <c r="H14" s="97" t="s">
        <v>132</v>
      </c>
      <c r="I14" s="97">
        <v>29</v>
      </c>
      <c r="J14" s="94" t="s">
        <v>446</v>
      </c>
      <c r="K14" s="97" t="s">
        <v>162</v>
      </c>
      <c r="L14" s="97" t="s">
        <v>160</v>
      </c>
      <c r="M14" s="97" t="s">
        <v>176</v>
      </c>
      <c r="N14" s="94" t="s">
        <v>426</v>
      </c>
      <c r="O14" s="97" t="s">
        <v>34</v>
      </c>
      <c r="P14" s="98"/>
      <c r="Q14" s="92">
        <v>41418</v>
      </c>
      <c r="R14" s="93" t="s">
        <v>148</v>
      </c>
      <c r="S14" s="94" t="s">
        <v>435</v>
      </c>
      <c r="T14" s="93" t="s">
        <v>336</v>
      </c>
      <c r="U14" s="93"/>
      <c r="V14" s="93" t="s">
        <v>377</v>
      </c>
      <c r="W14" s="95"/>
      <c r="X14" s="96" t="s">
        <v>332</v>
      </c>
      <c r="Y14" s="94" t="s">
        <v>439</v>
      </c>
      <c r="Z14" s="97" t="s">
        <v>203</v>
      </c>
      <c r="AA14" s="97" t="s">
        <v>204</v>
      </c>
      <c r="AB14" s="97"/>
      <c r="AC14" s="99"/>
      <c r="AD14" s="98" t="s">
        <v>327</v>
      </c>
      <c r="AE14" s="100"/>
      <c r="AF14" s="101" t="s">
        <v>272</v>
      </c>
      <c r="AG14" s="102" t="s">
        <v>270</v>
      </c>
      <c r="AH14" s="102"/>
      <c r="AI14" s="102"/>
      <c r="AJ14" s="103"/>
      <c r="AK14" s="104">
        <v>61</v>
      </c>
      <c r="AL14" s="105" t="s">
        <v>483</v>
      </c>
      <c r="AM14" s="105"/>
      <c r="AN14" s="105"/>
      <c r="AO14" s="105"/>
      <c r="AP14" s="106"/>
    </row>
    <row r="15" spans="1:42" ht="32.5" customHeight="1" x14ac:dyDescent="0.35">
      <c r="A15" s="91">
        <v>13</v>
      </c>
      <c r="B15" s="92">
        <v>41383</v>
      </c>
      <c r="C15" s="93" t="s">
        <v>35</v>
      </c>
      <c r="D15" s="94" t="s">
        <v>420</v>
      </c>
      <c r="E15" s="93" t="s">
        <v>34</v>
      </c>
      <c r="F15" s="95" t="s">
        <v>71</v>
      </c>
      <c r="G15" s="96" t="s">
        <v>100</v>
      </c>
      <c r="H15" s="97" t="s">
        <v>133</v>
      </c>
      <c r="I15" s="97">
        <v>21</v>
      </c>
      <c r="J15" s="94" t="s">
        <v>446</v>
      </c>
      <c r="K15" s="97" t="s">
        <v>162</v>
      </c>
      <c r="L15" s="97" t="s">
        <v>160</v>
      </c>
      <c r="M15" s="97" t="s">
        <v>177</v>
      </c>
      <c r="N15" s="94" t="s">
        <v>164</v>
      </c>
      <c r="O15" s="97" t="s">
        <v>34</v>
      </c>
      <c r="P15" s="98"/>
      <c r="Q15" s="92">
        <v>41418</v>
      </c>
      <c r="R15" s="93" t="s">
        <v>148</v>
      </c>
      <c r="S15" s="94" t="s">
        <v>435</v>
      </c>
      <c r="T15" s="93" t="s">
        <v>339</v>
      </c>
      <c r="U15" s="93"/>
      <c r="V15" s="93" t="s">
        <v>378</v>
      </c>
      <c r="W15" s="95"/>
      <c r="X15" s="96" t="s">
        <v>332</v>
      </c>
      <c r="Y15" s="94" t="s">
        <v>439</v>
      </c>
      <c r="Z15" s="97" t="s">
        <v>203</v>
      </c>
      <c r="AA15" s="97" t="s">
        <v>204</v>
      </c>
      <c r="AB15" s="97"/>
      <c r="AC15" s="99"/>
      <c r="AD15" s="98"/>
      <c r="AE15" s="100"/>
      <c r="AF15" s="101" t="s">
        <v>273</v>
      </c>
      <c r="AG15" s="102"/>
      <c r="AH15" s="102"/>
      <c r="AI15" s="102"/>
      <c r="AJ15" s="103"/>
      <c r="AK15" s="104"/>
      <c r="AL15" s="105"/>
      <c r="AM15" s="105"/>
      <c r="AN15" s="105"/>
      <c r="AO15" s="105"/>
      <c r="AP15" s="106"/>
    </row>
    <row r="16" spans="1:42" ht="32.5" customHeight="1" x14ac:dyDescent="0.35">
      <c r="A16" s="91">
        <v>14</v>
      </c>
      <c r="B16" s="92">
        <v>41383</v>
      </c>
      <c r="C16" s="93" t="s">
        <v>35</v>
      </c>
      <c r="D16" s="94" t="s">
        <v>420</v>
      </c>
      <c r="E16" s="93" t="s">
        <v>34</v>
      </c>
      <c r="F16" s="95" t="s">
        <v>71</v>
      </c>
      <c r="G16" s="96" t="s">
        <v>98</v>
      </c>
      <c r="H16" s="97" t="s">
        <v>131</v>
      </c>
      <c r="I16" s="97">
        <v>20</v>
      </c>
      <c r="J16" s="94" t="s">
        <v>446</v>
      </c>
      <c r="K16" s="97" t="s">
        <v>162</v>
      </c>
      <c r="L16" s="97" t="s">
        <v>160</v>
      </c>
      <c r="M16" s="97" t="s">
        <v>165</v>
      </c>
      <c r="N16" s="94" t="s">
        <v>424</v>
      </c>
      <c r="O16" s="97" t="s">
        <v>34</v>
      </c>
      <c r="P16" s="98"/>
      <c r="Q16" s="92">
        <v>41418</v>
      </c>
      <c r="R16" s="93" t="s">
        <v>148</v>
      </c>
      <c r="S16" s="94" t="s">
        <v>435</v>
      </c>
      <c r="T16" s="93" t="s">
        <v>336</v>
      </c>
      <c r="U16" s="93"/>
      <c r="V16" s="93" t="s">
        <v>373</v>
      </c>
      <c r="W16" s="95"/>
      <c r="X16" s="96" t="s">
        <v>332</v>
      </c>
      <c r="Y16" s="94" t="s">
        <v>439</v>
      </c>
      <c r="Z16" s="97" t="s">
        <v>203</v>
      </c>
      <c r="AA16" s="97" t="s">
        <v>204</v>
      </c>
      <c r="AB16" s="97"/>
      <c r="AC16" s="99"/>
      <c r="AD16" s="98"/>
      <c r="AE16" s="100"/>
      <c r="AF16" s="101" t="s">
        <v>268</v>
      </c>
      <c r="AG16" s="102"/>
      <c r="AH16" s="102"/>
      <c r="AI16" s="102"/>
      <c r="AJ16" s="103"/>
      <c r="AK16" s="104">
        <v>71</v>
      </c>
      <c r="AL16" s="105" t="s">
        <v>483</v>
      </c>
      <c r="AM16" s="105"/>
      <c r="AN16" s="105"/>
      <c r="AO16" s="105"/>
      <c r="AP16" s="106"/>
    </row>
    <row r="17" spans="1:42" ht="32.5" customHeight="1" x14ac:dyDescent="0.35">
      <c r="A17" s="91">
        <v>15</v>
      </c>
      <c r="B17" s="92">
        <v>41383</v>
      </c>
      <c r="C17" s="93" t="s">
        <v>35</v>
      </c>
      <c r="D17" s="94" t="s">
        <v>420</v>
      </c>
      <c r="E17" s="93" t="s">
        <v>34</v>
      </c>
      <c r="F17" s="95" t="s">
        <v>71</v>
      </c>
      <c r="G17" s="96" t="s">
        <v>98</v>
      </c>
      <c r="H17" s="97" t="s">
        <v>131</v>
      </c>
      <c r="I17" s="97">
        <v>20</v>
      </c>
      <c r="J17" s="94" t="s">
        <v>446</v>
      </c>
      <c r="K17" s="97" t="s">
        <v>162</v>
      </c>
      <c r="L17" s="97" t="s">
        <v>160</v>
      </c>
      <c r="M17" s="97" t="s">
        <v>165</v>
      </c>
      <c r="N17" s="94" t="s">
        <v>424</v>
      </c>
      <c r="O17" s="97" t="s">
        <v>34</v>
      </c>
      <c r="P17" s="98"/>
      <c r="Q17" s="92">
        <v>41418</v>
      </c>
      <c r="R17" s="93" t="s">
        <v>148</v>
      </c>
      <c r="S17" s="94" t="s">
        <v>435</v>
      </c>
      <c r="T17" s="93" t="s">
        <v>336</v>
      </c>
      <c r="U17" s="93"/>
      <c r="V17" s="93" t="s">
        <v>374</v>
      </c>
      <c r="W17" s="95"/>
      <c r="X17" s="96" t="s">
        <v>332</v>
      </c>
      <c r="Y17" s="94" t="s">
        <v>439</v>
      </c>
      <c r="Z17" s="97" t="s">
        <v>203</v>
      </c>
      <c r="AA17" s="97" t="s">
        <v>204</v>
      </c>
      <c r="AB17" s="97"/>
      <c r="AC17" s="99"/>
      <c r="AD17" s="98"/>
      <c r="AE17" s="100"/>
      <c r="AF17" s="101" t="s">
        <v>269</v>
      </c>
      <c r="AG17" s="102"/>
      <c r="AH17" s="102"/>
      <c r="AI17" s="102"/>
      <c r="AJ17" s="103"/>
      <c r="AK17" s="104"/>
      <c r="AL17" s="105"/>
      <c r="AM17" s="105"/>
      <c r="AN17" s="105"/>
      <c r="AO17" s="105"/>
      <c r="AP17" s="106"/>
    </row>
    <row r="18" spans="1:42" ht="32.5" customHeight="1" x14ac:dyDescent="0.35">
      <c r="A18" s="91">
        <v>16</v>
      </c>
      <c r="B18" s="92">
        <v>41383</v>
      </c>
      <c r="C18" s="93" t="s">
        <v>35</v>
      </c>
      <c r="D18" s="94" t="s">
        <v>420</v>
      </c>
      <c r="E18" s="93" t="s">
        <v>34</v>
      </c>
      <c r="F18" s="95" t="s">
        <v>71</v>
      </c>
      <c r="G18" s="96" t="s">
        <v>100</v>
      </c>
      <c r="H18" s="97" t="s">
        <v>133</v>
      </c>
      <c r="I18" s="97">
        <v>21</v>
      </c>
      <c r="J18" s="94" t="s">
        <v>446</v>
      </c>
      <c r="K18" s="97" t="s">
        <v>162</v>
      </c>
      <c r="L18" s="97" t="s">
        <v>160</v>
      </c>
      <c r="M18" s="97" t="s">
        <v>177</v>
      </c>
      <c r="N18" s="94" t="s">
        <v>164</v>
      </c>
      <c r="O18" s="97" t="s">
        <v>34</v>
      </c>
      <c r="P18" s="98"/>
      <c r="Q18" s="92">
        <v>41419</v>
      </c>
      <c r="R18" s="93" t="s">
        <v>148</v>
      </c>
      <c r="S18" s="94" t="s">
        <v>435</v>
      </c>
      <c r="T18" s="93" t="s">
        <v>336</v>
      </c>
      <c r="U18" s="93"/>
      <c r="V18" s="93" t="s">
        <v>379</v>
      </c>
      <c r="W18" s="95"/>
      <c r="X18" s="96" t="s">
        <v>332</v>
      </c>
      <c r="Y18" s="94" t="s">
        <v>439</v>
      </c>
      <c r="Z18" s="97" t="s">
        <v>203</v>
      </c>
      <c r="AA18" s="97" t="s">
        <v>204</v>
      </c>
      <c r="AB18" s="97"/>
      <c r="AC18" s="99"/>
      <c r="AD18" s="98"/>
      <c r="AE18" s="100"/>
      <c r="AF18" s="101" t="s">
        <v>274</v>
      </c>
      <c r="AG18" s="102"/>
      <c r="AH18" s="102"/>
      <c r="AI18" s="102"/>
      <c r="AJ18" s="103"/>
      <c r="AK18" s="104"/>
      <c r="AL18" s="105"/>
      <c r="AM18" s="105"/>
      <c r="AN18" s="105"/>
      <c r="AO18" s="105"/>
      <c r="AP18" s="106"/>
    </row>
    <row r="19" spans="1:42" ht="32.5" customHeight="1" x14ac:dyDescent="0.35">
      <c r="A19" s="91">
        <v>17</v>
      </c>
      <c r="B19" s="92">
        <v>41383</v>
      </c>
      <c r="C19" s="93" t="s">
        <v>35</v>
      </c>
      <c r="D19" s="94" t="s">
        <v>420</v>
      </c>
      <c r="E19" s="93" t="s">
        <v>34</v>
      </c>
      <c r="F19" s="95" t="s">
        <v>71</v>
      </c>
      <c r="G19" s="96" t="s">
        <v>97</v>
      </c>
      <c r="H19" s="97" t="s">
        <v>130</v>
      </c>
      <c r="I19" s="97">
        <v>19</v>
      </c>
      <c r="J19" s="94" t="s">
        <v>446</v>
      </c>
      <c r="K19" s="97" t="s">
        <v>162</v>
      </c>
      <c r="L19" s="97" t="s">
        <v>160</v>
      </c>
      <c r="M19" s="97" t="s">
        <v>175</v>
      </c>
      <c r="N19" s="94" t="s">
        <v>424</v>
      </c>
      <c r="O19" s="97" t="s">
        <v>34</v>
      </c>
      <c r="P19" s="98"/>
      <c r="Q19" s="92">
        <v>41422</v>
      </c>
      <c r="R19" s="93" t="s">
        <v>148</v>
      </c>
      <c r="S19" s="94" t="s">
        <v>435</v>
      </c>
      <c r="T19" s="93" t="s">
        <v>336</v>
      </c>
      <c r="U19" s="93"/>
      <c r="V19" s="93" t="s">
        <v>369</v>
      </c>
      <c r="W19" s="95"/>
      <c r="X19" s="96" t="s">
        <v>332</v>
      </c>
      <c r="Y19" s="94" t="s">
        <v>439</v>
      </c>
      <c r="Z19" s="97" t="s">
        <v>203</v>
      </c>
      <c r="AA19" s="97" t="s">
        <v>204</v>
      </c>
      <c r="AB19" s="97"/>
      <c r="AC19" s="99"/>
      <c r="AD19" s="98"/>
      <c r="AE19" s="100"/>
      <c r="AF19" s="101" t="s">
        <v>263</v>
      </c>
      <c r="AG19" s="102" t="s">
        <v>264</v>
      </c>
      <c r="AH19" s="102"/>
      <c r="AI19" s="102"/>
      <c r="AJ19" s="103"/>
      <c r="AK19" s="104">
        <v>62</v>
      </c>
      <c r="AL19" s="105" t="s">
        <v>483</v>
      </c>
      <c r="AM19" s="105"/>
      <c r="AN19" s="105"/>
      <c r="AO19" s="105"/>
      <c r="AP19" s="106"/>
    </row>
    <row r="20" spans="1:42" ht="32.5" customHeight="1" x14ac:dyDescent="0.35">
      <c r="A20" s="91">
        <v>18</v>
      </c>
      <c r="B20" s="92">
        <v>41383</v>
      </c>
      <c r="C20" s="93" t="s">
        <v>35</v>
      </c>
      <c r="D20" s="94" t="s">
        <v>420</v>
      </c>
      <c r="E20" s="93" t="s">
        <v>34</v>
      </c>
      <c r="F20" s="95" t="s">
        <v>71</v>
      </c>
      <c r="G20" s="96" t="s">
        <v>97</v>
      </c>
      <c r="H20" s="97" t="s">
        <v>130</v>
      </c>
      <c r="I20" s="97">
        <v>19</v>
      </c>
      <c r="J20" s="94" t="s">
        <v>446</v>
      </c>
      <c r="K20" s="97" t="s">
        <v>162</v>
      </c>
      <c r="L20" s="97" t="s">
        <v>160</v>
      </c>
      <c r="M20" s="97" t="s">
        <v>175</v>
      </c>
      <c r="N20" s="94" t="s">
        <v>424</v>
      </c>
      <c r="O20" s="97" t="s">
        <v>34</v>
      </c>
      <c r="P20" s="98"/>
      <c r="Q20" s="92">
        <v>41422</v>
      </c>
      <c r="R20" s="93" t="s">
        <v>148</v>
      </c>
      <c r="S20" s="94" t="s">
        <v>435</v>
      </c>
      <c r="T20" s="93" t="s">
        <v>336</v>
      </c>
      <c r="U20" s="93"/>
      <c r="V20" s="93" t="s">
        <v>370</v>
      </c>
      <c r="W20" s="95"/>
      <c r="X20" s="96" t="s">
        <v>332</v>
      </c>
      <c r="Y20" s="94" t="s">
        <v>439</v>
      </c>
      <c r="Z20" s="97" t="s">
        <v>203</v>
      </c>
      <c r="AA20" s="97" t="s">
        <v>204</v>
      </c>
      <c r="AB20" s="97"/>
      <c r="AC20" s="99"/>
      <c r="AD20" s="98"/>
      <c r="AE20" s="100"/>
      <c r="AF20" s="101" t="s">
        <v>263</v>
      </c>
      <c r="AG20" s="102" t="s">
        <v>265</v>
      </c>
      <c r="AH20" s="102"/>
      <c r="AI20" s="102"/>
      <c r="AJ20" s="103"/>
      <c r="AK20" s="104">
        <v>63</v>
      </c>
      <c r="AL20" s="105" t="s">
        <v>483</v>
      </c>
      <c r="AM20" s="105"/>
      <c r="AN20" s="105"/>
      <c r="AO20" s="105"/>
      <c r="AP20" s="106"/>
    </row>
    <row r="21" spans="1:42" ht="32.5" customHeight="1" x14ac:dyDescent="0.35">
      <c r="A21" s="91">
        <v>19</v>
      </c>
      <c r="B21" s="92">
        <v>41383</v>
      </c>
      <c r="C21" s="93" t="s">
        <v>35</v>
      </c>
      <c r="D21" s="94" t="s">
        <v>420</v>
      </c>
      <c r="E21" s="93" t="s">
        <v>34</v>
      </c>
      <c r="F21" s="95" t="s">
        <v>71</v>
      </c>
      <c r="G21" s="96" t="s">
        <v>97</v>
      </c>
      <c r="H21" s="97" t="s">
        <v>130</v>
      </c>
      <c r="I21" s="97">
        <v>19</v>
      </c>
      <c r="J21" s="94" t="s">
        <v>446</v>
      </c>
      <c r="K21" s="97" t="s">
        <v>162</v>
      </c>
      <c r="L21" s="97" t="s">
        <v>160</v>
      </c>
      <c r="M21" s="97" t="s">
        <v>175</v>
      </c>
      <c r="N21" s="94" t="s">
        <v>424</v>
      </c>
      <c r="O21" s="97" t="s">
        <v>34</v>
      </c>
      <c r="P21" s="98"/>
      <c r="Q21" s="92">
        <v>41422</v>
      </c>
      <c r="R21" s="93" t="s">
        <v>148</v>
      </c>
      <c r="S21" s="94" t="s">
        <v>435</v>
      </c>
      <c r="T21" s="93" t="s">
        <v>336</v>
      </c>
      <c r="U21" s="93"/>
      <c r="V21" s="93" t="s">
        <v>371</v>
      </c>
      <c r="W21" s="95"/>
      <c r="X21" s="96" t="s">
        <v>332</v>
      </c>
      <c r="Y21" s="94" t="s">
        <v>439</v>
      </c>
      <c r="Z21" s="97" t="s">
        <v>203</v>
      </c>
      <c r="AA21" s="97" t="s">
        <v>204</v>
      </c>
      <c r="AB21" s="97"/>
      <c r="AC21" s="99"/>
      <c r="AD21" s="98"/>
      <c r="AE21" s="100"/>
      <c r="AF21" s="101" t="s">
        <v>263</v>
      </c>
      <c r="AG21" s="102" t="s">
        <v>266</v>
      </c>
      <c r="AH21" s="102"/>
      <c r="AI21" s="102"/>
      <c r="AJ21" s="103"/>
      <c r="AK21" s="104">
        <v>64</v>
      </c>
      <c r="AL21" s="105" t="s">
        <v>483</v>
      </c>
      <c r="AM21" s="105"/>
      <c r="AN21" s="105"/>
      <c r="AO21" s="105"/>
      <c r="AP21" s="106"/>
    </row>
    <row r="22" spans="1:42" ht="32.5" customHeight="1" x14ac:dyDescent="0.35">
      <c r="A22" s="91">
        <v>20</v>
      </c>
      <c r="B22" s="92">
        <v>41066</v>
      </c>
      <c r="C22" s="93" t="s">
        <v>35</v>
      </c>
      <c r="D22" s="94" t="s">
        <v>420</v>
      </c>
      <c r="E22" s="93" t="s">
        <v>62</v>
      </c>
      <c r="F22" s="95" t="s">
        <v>70</v>
      </c>
      <c r="G22" s="96" t="s">
        <v>94</v>
      </c>
      <c r="H22" s="97" t="s">
        <v>127</v>
      </c>
      <c r="I22" s="97">
        <v>19</v>
      </c>
      <c r="J22" s="94" t="s">
        <v>446</v>
      </c>
      <c r="K22" s="97" t="s">
        <v>162</v>
      </c>
      <c r="L22" s="97" t="s">
        <v>160</v>
      </c>
      <c r="M22" s="97" t="s">
        <v>174</v>
      </c>
      <c r="N22" s="94" t="s">
        <v>164</v>
      </c>
      <c r="O22" s="97" t="s">
        <v>34</v>
      </c>
      <c r="P22" s="98"/>
      <c r="Q22" s="92">
        <v>41423</v>
      </c>
      <c r="R22" s="93" t="s">
        <v>152</v>
      </c>
      <c r="S22" s="94" t="s">
        <v>435</v>
      </c>
      <c r="T22" s="93" t="s">
        <v>338</v>
      </c>
      <c r="U22" s="93"/>
      <c r="V22" s="93" t="s">
        <v>352</v>
      </c>
      <c r="W22" s="95"/>
      <c r="X22" s="96" t="s">
        <v>333</v>
      </c>
      <c r="Y22" s="94" t="s">
        <v>333</v>
      </c>
      <c r="Z22" s="97" t="s">
        <v>201</v>
      </c>
      <c r="AA22" s="97" t="s">
        <v>202</v>
      </c>
      <c r="AB22" s="97"/>
      <c r="AC22" s="99"/>
      <c r="AD22" s="98"/>
      <c r="AE22" s="100"/>
      <c r="AF22" s="101" t="s">
        <v>244</v>
      </c>
      <c r="AG22" s="102" t="s">
        <v>245</v>
      </c>
      <c r="AH22" s="102"/>
      <c r="AI22" s="102"/>
      <c r="AJ22" s="103"/>
      <c r="AK22" s="104">
        <v>34</v>
      </c>
      <c r="AL22" s="105" t="s">
        <v>482</v>
      </c>
      <c r="AM22" s="105"/>
      <c r="AN22" s="105"/>
      <c r="AO22" s="105"/>
      <c r="AP22" s="106"/>
    </row>
    <row r="23" spans="1:42" ht="32.5" customHeight="1" x14ac:dyDescent="0.35">
      <c r="A23" s="91">
        <v>21</v>
      </c>
      <c r="B23" s="92">
        <v>41066</v>
      </c>
      <c r="C23" s="93" t="s">
        <v>35</v>
      </c>
      <c r="D23" s="94" t="s">
        <v>420</v>
      </c>
      <c r="E23" s="93" t="s">
        <v>62</v>
      </c>
      <c r="F23" s="95" t="s">
        <v>70</v>
      </c>
      <c r="G23" s="96" t="s">
        <v>94</v>
      </c>
      <c r="H23" s="97" t="s">
        <v>127</v>
      </c>
      <c r="I23" s="97">
        <v>19</v>
      </c>
      <c r="J23" s="94" t="s">
        <v>446</v>
      </c>
      <c r="K23" s="97" t="s">
        <v>162</v>
      </c>
      <c r="L23" s="97" t="s">
        <v>160</v>
      </c>
      <c r="M23" s="97" t="s">
        <v>174</v>
      </c>
      <c r="N23" s="94" t="s">
        <v>164</v>
      </c>
      <c r="O23" s="97" t="s">
        <v>34</v>
      </c>
      <c r="P23" s="98"/>
      <c r="Q23" s="92">
        <v>41423</v>
      </c>
      <c r="R23" s="93" t="s">
        <v>152</v>
      </c>
      <c r="S23" s="94" t="s">
        <v>435</v>
      </c>
      <c r="T23" s="93" t="s">
        <v>338</v>
      </c>
      <c r="U23" s="93"/>
      <c r="V23" s="93" t="s">
        <v>354</v>
      </c>
      <c r="W23" s="95"/>
      <c r="X23" s="96" t="s">
        <v>333</v>
      </c>
      <c r="Y23" s="94" t="s">
        <v>333</v>
      </c>
      <c r="Z23" s="97" t="s">
        <v>201</v>
      </c>
      <c r="AA23" s="97" t="s">
        <v>202</v>
      </c>
      <c r="AB23" s="97"/>
      <c r="AC23" s="99"/>
      <c r="AD23" s="98"/>
      <c r="AE23" s="100"/>
      <c r="AF23" s="101" t="s">
        <v>247</v>
      </c>
      <c r="AG23" s="102" t="s">
        <v>248</v>
      </c>
      <c r="AH23" s="102"/>
      <c r="AI23" s="102"/>
      <c r="AJ23" s="103"/>
      <c r="AK23" s="104">
        <v>35</v>
      </c>
      <c r="AL23" s="105" t="s">
        <v>482</v>
      </c>
      <c r="AM23" s="105"/>
      <c r="AN23" s="105"/>
      <c r="AO23" s="105"/>
      <c r="AP23" s="106"/>
    </row>
    <row r="24" spans="1:42" ht="32.5" customHeight="1" x14ac:dyDescent="0.35">
      <c r="A24" s="91">
        <v>22</v>
      </c>
      <c r="B24" s="92">
        <v>41383</v>
      </c>
      <c r="C24" s="93" t="s">
        <v>35</v>
      </c>
      <c r="D24" s="94" t="s">
        <v>420</v>
      </c>
      <c r="E24" s="93" t="s">
        <v>34</v>
      </c>
      <c r="F24" s="95" t="s">
        <v>71</v>
      </c>
      <c r="G24" s="96" t="s">
        <v>96</v>
      </c>
      <c r="H24" s="97" t="s">
        <v>129</v>
      </c>
      <c r="I24" s="97">
        <v>16</v>
      </c>
      <c r="J24" s="94" t="s">
        <v>430</v>
      </c>
      <c r="K24" s="97" t="s">
        <v>162</v>
      </c>
      <c r="L24" s="97" t="s">
        <v>161</v>
      </c>
      <c r="M24" s="97" t="s">
        <v>165</v>
      </c>
      <c r="N24" s="94" t="s">
        <v>424</v>
      </c>
      <c r="O24" s="97" t="s">
        <v>34</v>
      </c>
      <c r="P24" s="98"/>
      <c r="Q24" s="92">
        <v>41425</v>
      </c>
      <c r="R24" s="93" t="s">
        <v>148</v>
      </c>
      <c r="S24" s="94" t="s">
        <v>435</v>
      </c>
      <c r="T24" s="93" t="s">
        <v>336</v>
      </c>
      <c r="U24" s="93"/>
      <c r="V24" s="93" t="s">
        <v>367</v>
      </c>
      <c r="W24" s="95"/>
      <c r="X24" s="96" t="s">
        <v>332</v>
      </c>
      <c r="Y24" s="94" t="s">
        <v>439</v>
      </c>
      <c r="Z24" s="97" t="s">
        <v>203</v>
      </c>
      <c r="AA24" s="97" t="s">
        <v>204</v>
      </c>
      <c r="AB24" s="97"/>
      <c r="AC24" s="99"/>
      <c r="AD24" s="98"/>
      <c r="AE24" s="100"/>
      <c r="AF24" s="101" t="s">
        <v>261</v>
      </c>
      <c r="AG24" s="102"/>
      <c r="AH24" s="102"/>
      <c r="AI24" s="102"/>
      <c r="AJ24" s="103"/>
      <c r="AK24" s="104"/>
      <c r="AL24" s="105"/>
      <c r="AM24" s="105"/>
      <c r="AN24" s="105"/>
      <c r="AO24" s="105"/>
      <c r="AP24" s="106"/>
    </row>
    <row r="25" spans="1:42" ht="32.5" customHeight="1" x14ac:dyDescent="0.35">
      <c r="A25" s="91">
        <v>23</v>
      </c>
      <c r="B25" s="92">
        <v>41383</v>
      </c>
      <c r="C25" s="93" t="s">
        <v>35</v>
      </c>
      <c r="D25" s="94" t="s">
        <v>420</v>
      </c>
      <c r="E25" s="93" t="s">
        <v>34</v>
      </c>
      <c r="F25" s="95" t="s">
        <v>71</v>
      </c>
      <c r="G25" s="96" t="s">
        <v>96</v>
      </c>
      <c r="H25" s="97" t="s">
        <v>129</v>
      </c>
      <c r="I25" s="97">
        <v>16</v>
      </c>
      <c r="J25" s="94" t="s">
        <v>430</v>
      </c>
      <c r="K25" s="97" t="s">
        <v>162</v>
      </c>
      <c r="L25" s="97" t="s">
        <v>161</v>
      </c>
      <c r="M25" s="97" t="s">
        <v>165</v>
      </c>
      <c r="N25" s="94" t="s">
        <v>424</v>
      </c>
      <c r="O25" s="97" t="s">
        <v>34</v>
      </c>
      <c r="P25" s="98"/>
      <c r="Q25" s="92">
        <v>41425</v>
      </c>
      <c r="R25" s="93" t="s">
        <v>148</v>
      </c>
      <c r="S25" s="94" t="s">
        <v>435</v>
      </c>
      <c r="T25" s="93" t="s">
        <v>336</v>
      </c>
      <c r="U25" s="93"/>
      <c r="V25" s="93" t="s">
        <v>368</v>
      </c>
      <c r="W25" s="95"/>
      <c r="X25" s="96" t="s">
        <v>332</v>
      </c>
      <c r="Y25" s="94" t="s">
        <v>439</v>
      </c>
      <c r="Z25" s="97" t="s">
        <v>203</v>
      </c>
      <c r="AA25" s="97" t="s">
        <v>204</v>
      </c>
      <c r="AB25" s="97"/>
      <c r="AC25" s="99"/>
      <c r="AD25" s="98"/>
      <c r="AE25" s="100"/>
      <c r="AF25" s="101" t="s">
        <v>262</v>
      </c>
      <c r="AG25" s="102"/>
      <c r="AH25" s="102"/>
      <c r="AI25" s="102"/>
      <c r="AJ25" s="103"/>
      <c r="AK25" s="104"/>
      <c r="AL25" s="105"/>
      <c r="AM25" s="105"/>
      <c r="AN25" s="105"/>
      <c r="AO25" s="105"/>
      <c r="AP25" s="106"/>
    </row>
    <row r="26" spans="1:42" ht="32.5" customHeight="1" x14ac:dyDescent="0.35">
      <c r="A26" s="91">
        <v>24</v>
      </c>
      <c r="B26" s="92">
        <v>41383</v>
      </c>
      <c r="C26" s="93" t="s">
        <v>35</v>
      </c>
      <c r="D26" s="94" t="s">
        <v>420</v>
      </c>
      <c r="E26" s="93" t="s">
        <v>34</v>
      </c>
      <c r="F26" s="95" t="s">
        <v>71</v>
      </c>
      <c r="G26" s="96" t="s">
        <v>100</v>
      </c>
      <c r="H26" s="97" t="s">
        <v>133</v>
      </c>
      <c r="I26" s="97">
        <v>21</v>
      </c>
      <c r="J26" s="94" t="s">
        <v>446</v>
      </c>
      <c r="K26" s="97" t="s">
        <v>162</v>
      </c>
      <c r="L26" s="97" t="s">
        <v>160</v>
      </c>
      <c r="M26" s="97" t="s">
        <v>177</v>
      </c>
      <c r="N26" s="94" t="s">
        <v>164</v>
      </c>
      <c r="O26" s="97" t="s">
        <v>34</v>
      </c>
      <c r="P26" s="98"/>
      <c r="Q26" s="92">
        <v>41425</v>
      </c>
      <c r="R26" s="93" t="s">
        <v>148</v>
      </c>
      <c r="S26" s="94" t="s">
        <v>435</v>
      </c>
      <c r="T26" s="93" t="s">
        <v>339</v>
      </c>
      <c r="U26" s="93"/>
      <c r="V26" s="93" t="s">
        <v>380</v>
      </c>
      <c r="W26" s="95"/>
      <c r="X26" s="96" t="s">
        <v>332</v>
      </c>
      <c r="Y26" s="94" t="s">
        <v>439</v>
      </c>
      <c r="Z26" s="97" t="s">
        <v>203</v>
      </c>
      <c r="AA26" s="97" t="s">
        <v>204</v>
      </c>
      <c r="AB26" s="97"/>
      <c r="AC26" s="99"/>
      <c r="AD26" s="98"/>
      <c r="AE26" s="100"/>
      <c r="AF26" s="101" t="s">
        <v>275</v>
      </c>
      <c r="AG26" s="102" t="s">
        <v>276</v>
      </c>
      <c r="AH26" s="102"/>
      <c r="AI26" s="102"/>
      <c r="AJ26" s="103"/>
      <c r="AK26" s="104"/>
      <c r="AL26" s="105"/>
      <c r="AM26" s="105"/>
      <c r="AN26" s="105"/>
      <c r="AO26" s="105"/>
      <c r="AP26" s="106"/>
    </row>
    <row r="27" spans="1:42" ht="32.5" customHeight="1" x14ac:dyDescent="0.35">
      <c r="A27" s="91">
        <v>25</v>
      </c>
      <c r="B27" s="92">
        <v>41066</v>
      </c>
      <c r="C27" s="93" t="s">
        <v>35</v>
      </c>
      <c r="D27" s="94" t="s">
        <v>420</v>
      </c>
      <c r="E27" s="93" t="s">
        <v>62</v>
      </c>
      <c r="F27" s="95" t="s">
        <v>70</v>
      </c>
      <c r="G27" s="96" t="s">
        <v>95</v>
      </c>
      <c r="H27" s="97" t="s">
        <v>128</v>
      </c>
      <c r="I27" s="97">
        <v>27</v>
      </c>
      <c r="J27" s="94" t="s">
        <v>446</v>
      </c>
      <c r="K27" s="97" t="s">
        <v>166</v>
      </c>
      <c r="L27" s="97" t="s">
        <v>160</v>
      </c>
      <c r="M27" s="97" t="s">
        <v>168</v>
      </c>
      <c r="N27" s="94" t="s">
        <v>168</v>
      </c>
      <c r="O27" s="97" t="s">
        <v>34</v>
      </c>
      <c r="P27" s="98"/>
      <c r="Q27" s="92">
        <v>41428</v>
      </c>
      <c r="R27" s="93" t="s">
        <v>150</v>
      </c>
      <c r="S27" s="94" t="s">
        <v>435</v>
      </c>
      <c r="T27" s="93" t="s">
        <v>336</v>
      </c>
      <c r="U27" s="93"/>
      <c r="V27" s="93" t="s">
        <v>365</v>
      </c>
      <c r="W27" s="95"/>
      <c r="X27" s="96" t="s">
        <v>333</v>
      </c>
      <c r="Y27" s="94" t="s">
        <v>333</v>
      </c>
      <c r="Z27" s="97" t="s">
        <v>201</v>
      </c>
      <c r="AA27" s="97" t="s">
        <v>202</v>
      </c>
      <c r="AB27" s="97"/>
      <c r="AC27" s="99"/>
      <c r="AD27" s="98" t="s">
        <v>324</v>
      </c>
      <c r="AE27" s="100"/>
      <c r="AF27" s="101" t="s">
        <v>259</v>
      </c>
      <c r="AG27" s="102"/>
      <c r="AH27" s="102"/>
      <c r="AI27" s="102"/>
      <c r="AJ27" s="103"/>
      <c r="AK27" s="104"/>
      <c r="AL27" s="105"/>
      <c r="AM27" s="105"/>
      <c r="AN27" s="105"/>
      <c r="AO27" s="105"/>
      <c r="AP27" s="106"/>
    </row>
    <row r="28" spans="1:42" ht="32.5" customHeight="1" x14ac:dyDescent="0.35">
      <c r="A28" s="91">
        <v>26</v>
      </c>
      <c r="B28" s="92">
        <v>41484</v>
      </c>
      <c r="C28" s="93" t="s">
        <v>38</v>
      </c>
      <c r="D28" s="94" t="s">
        <v>420</v>
      </c>
      <c r="E28" s="93" t="s">
        <v>63</v>
      </c>
      <c r="F28" s="95" t="s">
        <v>72</v>
      </c>
      <c r="G28" s="96" t="s">
        <v>101</v>
      </c>
      <c r="H28" s="97" t="s">
        <v>101</v>
      </c>
      <c r="I28" s="97">
        <v>58</v>
      </c>
      <c r="J28" s="94" t="s">
        <v>429</v>
      </c>
      <c r="K28" s="97" t="s">
        <v>162</v>
      </c>
      <c r="L28" s="97" t="s">
        <v>160</v>
      </c>
      <c r="M28" s="97" t="s">
        <v>34</v>
      </c>
      <c r="N28" s="94" t="s">
        <v>34</v>
      </c>
      <c r="O28" s="97" t="s">
        <v>34</v>
      </c>
      <c r="P28" s="98" t="s">
        <v>178</v>
      </c>
      <c r="Q28" s="92">
        <v>41535</v>
      </c>
      <c r="R28" s="93" t="s">
        <v>148</v>
      </c>
      <c r="S28" s="94" t="s">
        <v>435</v>
      </c>
      <c r="T28" s="93" t="s">
        <v>336</v>
      </c>
      <c r="U28" s="93"/>
      <c r="V28" s="93" t="s">
        <v>442</v>
      </c>
      <c r="W28" s="95"/>
      <c r="X28" s="96" t="s">
        <v>332</v>
      </c>
      <c r="Y28" s="94" t="s">
        <v>439</v>
      </c>
      <c r="Z28" s="97"/>
      <c r="AA28" s="97"/>
      <c r="AB28" s="97"/>
      <c r="AC28" s="99"/>
      <c r="AD28" s="98"/>
      <c r="AE28" s="100"/>
      <c r="AF28" s="101" t="s">
        <v>278</v>
      </c>
      <c r="AG28" s="102" t="s">
        <v>279</v>
      </c>
      <c r="AH28" s="102"/>
      <c r="AI28" s="102"/>
      <c r="AJ28" s="103"/>
      <c r="AK28" s="104">
        <v>90</v>
      </c>
      <c r="AL28" s="105" t="s">
        <v>483</v>
      </c>
      <c r="AM28" s="105"/>
      <c r="AN28" s="105"/>
      <c r="AO28" s="105"/>
      <c r="AP28" s="106"/>
    </row>
    <row r="29" spans="1:42" ht="32.5" customHeight="1" x14ac:dyDescent="0.35">
      <c r="A29" s="91">
        <v>27</v>
      </c>
      <c r="B29" s="92">
        <v>41066</v>
      </c>
      <c r="C29" s="93" t="s">
        <v>35</v>
      </c>
      <c r="D29" s="94" t="s">
        <v>420</v>
      </c>
      <c r="E29" s="93" t="s">
        <v>62</v>
      </c>
      <c r="F29" s="95" t="s">
        <v>70</v>
      </c>
      <c r="G29" s="96" t="s">
        <v>95</v>
      </c>
      <c r="H29" s="97" t="s">
        <v>128</v>
      </c>
      <c r="I29" s="97">
        <v>27</v>
      </c>
      <c r="J29" s="94" t="s">
        <v>446</v>
      </c>
      <c r="K29" s="97" t="s">
        <v>166</v>
      </c>
      <c r="L29" s="97" t="s">
        <v>160</v>
      </c>
      <c r="M29" s="97" t="s">
        <v>168</v>
      </c>
      <c r="N29" s="94" t="s">
        <v>168</v>
      </c>
      <c r="O29" s="97" t="s">
        <v>34</v>
      </c>
      <c r="P29" s="98"/>
      <c r="Q29" s="92">
        <v>41539</v>
      </c>
      <c r="R29" s="93" t="s">
        <v>150</v>
      </c>
      <c r="S29" s="94" t="s">
        <v>435</v>
      </c>
      <c r="T29" s="93" t="s">
        <v>336</v>
      </c>
      <c r="U29" s="93"/>
      <c r="V29" s="93" t="s">
        <v>366</v>
      </c>
      <c r="W29" s="95"/>
      <c r="X29" s="96" t="s">
        <v>333</v>
      </c>
      <c r="Y29" s="94" t="s">
        <v>333</v>
      </c>
      <c r="Z29" s="97" t="s">
        <v>201</v>
      </c>
      <c r="AA29" s="97" t="s">
        <v>202</v>
      </c>
      <c r="AB29" s="97"/>
      <c r="AC29" s="99"/>
      <c r="AD29" s="98" t="s">
        <v>324</v>
      </c>
      <c r="AE29" s="100"/>
      <c r="AF29" s="101" t="s">
        <v>260</v>
      </c>
      <c r="AG29" s="102"/>
      <c r="AH29" s="102"/>
      <c r="AI29" s="102"/>
      <c r="AJ29" s="103"/>
      <c r="AK29" s="104"/>
      <c r="AL29" s="105"/>
      <c r="AM29" s="105"/>
      <c r="AN29" s="105"/>
      <c r="AO29" s="105"/>
      <c r="AP29" s="106"/>
    </row>
    <row r="30" spans="1:42" ht="32.5" customHeight="1" x14ac:dyDescent="0.35">
      <c r="A30" s="91">
        <v>28</v>
      </c>
      <c r="B30" s="92">
        <v>41500</v>
      </c>
      <c r="C30" s="93" t="s">
        <v>35</v>
      </c>
      <c r="D30" s="94" t="s">
        <v>420</v>
      </c>
      <c r="E30" s="93" t="s">
        <v>55</v>
      </c>
      <c r="F30" s="95" t="s">
        <v>67</v>
      </c>
      <c r="G30" s="96" t="s">
        <v>103</v>
      </c>
      <c r="H30" s="97" t="s">
        <v>135</v>
      </c>
      <c r="I30" s="97" t="s">
        <v>34</v>
      </c>
      <c r="J30" s="94" t="s">
        <v>34</v>
      </c>
      <c r="K30" s="97" t="s">
        <v>162</v>
      </c>
      <c r="L30" s="97" t="s">
        <v>160</v>
      </c>
      <c r="M30" s="97" t="s">
        <v>34</v>
      </c>
      <c r="N30" s="94" t="s">
        <v>34</v>
      </c>
      <c r="O30" s="97" t="s">
        <v>34</v>
      </c>
      <c r="P30" s="98"/>
      <c r="Q30" s="92">
        <v>41547</v>
      </c>
      <c r="R30" s="93" t="s">
        <v>154</v>
      </c>
      <c r="S30" s="94" t="s">
        <v>435</v>
      </c>
      <c r="T30" s="93" t="s">
        <v>336</v>
      </c>
      <c r="U30" s="93"/>
      <c r="V30" s="93" t="s">
        <v>382</v>
      </c>
      <c r="W30" s="95"/>
      <c r="X30" s="96" t="s">
        <v>332</v>
      </c>
      <c r="Y30" s="94" t="s">
        <v>439</v>
      </c>
      <c r="Z30" s="97" t="s">
        <v>196</v>
      </c>
      <c r="AA30" s="97" t="s">
        <v>205</v>
      </c>
      <c r="AB30" s="97"/>
      <c r="AC30" s="99">
        <v>43321</v>
      </c>
      <c r="AD30" s="98" t="s">
        <v>328</v>
      </c>
      <c r="AE30" s="100"/>
      <c r="AF30" s="101" t="s">
        <v>281</v>
      </c>
      <c r="AG30" s="102"/>
      <c r="AH30" s="102"/>
      <c r="AI30" s="102"/>
      <c r="AJ30" s="103"/>
      <c r="AK30" s="104"/>
      <c r="AL30" s="105"/>
      <c r="AM30" s="105"/>
      <c r="AN30" s="105"/>
      <c r="AO30" s="105"/>
      <c r="AP30" s="106"/>
    </row>
    <row r="31" spans="1:42" ht="32.5" customHeight="1" x14ac:dyDescent="0.35">
      <c r="A31" s="91">
        <v>29</v>
      </c>
      <c r="B31" s="92">
        <v>41548</v>
      </c>
      <c r="C31" s="93" t="s">
        <v>53</v>
      </c>
      <c r="D31" s="94" t="s">
        <v>423</v>
      </c>
      <c r="E31" s="93" t="s">
        <v>34</v>
      </c>
      <c r="F31" s="95" t="s">
        <v>75</v>
      </c>
      <c r="G31" s="96" t="s">
        <v>106</v>
      </c>
      <c r="H31" s="97"/>
      <c r="I31" s="97" t="s">
        <v>34</v>
      </c>
      <c r="J31" s="94" t="s">
        <v>34</v>
      </c>
      <c r="K31" s="97" t="s">
        <v>162</v>
      </c>
      <c r="L31" s="97" t="s">
        <v>160</v>
      </c>
      <c r="M31" s="97" t="s">
        <v>181</v>
      </c>
      <c r="N31" s="94" t="s">
        <v>441</v>
      </c>
      <c r="O31" s="97" t="s">
        <v>34</v>
      </c>
      <c r="P31" s="98"/>
      <c r="Q31" s="92">
        <v>41569</v>
      </c>
      <c r="R31" s="93" t="s">
        <v>156</v>
      </c>
      <c r="S31" s="94" t="s">
        <v>440</v>
      </c>
      <c r="T31" s="93" t="s">
        <v>336</v>
      </c>
      <c r="U31" s="93"/>
      <c r="V31" s="93" t="s">
        <v>385</v>
      </c>
      <c r="W31" s="95"/>
      <c r="X31" s="96" t="s">
        <v>34</v>
      </c>
      <c r="Y31" s="94" t="s">
        <v>34</v>
      </c>
      <c r="Z31" s="97"/>
      <c r="AA31" s="97"/>
      <c r="AB31" s="97"/>
      <c r="AC31" s="99"/>
      <c r="AD31" s="98"/>
      <c r="AE31" s="100"/>
      <c r="AF31" s="101" t="s">
        <v>284</v>
      </c>
      <c r="AG31" s="102"/>
      <c r="AH31" s="102"/>
      <c r="AI31" s="102"/>
      <c r="AJ31" s="103"/>
      <c r="AK31" s="104"/>
      <c r="AL31" s="105"/>
      <c r="AM31" s="105"/>
      <c r="AN31" s="105"/>
      <c r="AO31" s="105"/>
      <c r="AP31" s="106"/>
    </row>
    <row r="32" spans="1:42" ht="32.5" customHeight="1" x14ac:dyDescent="0.35">
      <c r="A32" s="91">
        <v>30</v>
      </c>
      <c r="B32" s="92" t="s">
        <v>34</v>
      </c>
      <c r="C32" s="93" t="s">
        <v>53</v>
      </c>
      <c r="D32" s="94" t="s">
        <v>423</v>
      </c>
      <c r="E32" s="93" t="s">
        <v>34</v>
      </c>
      <c r="F32" s="95" t="s">
        <v>88</v>
      </c>
      <c r="G32" s="96" t="s">
        <v>119</v>
      </c>
      <c r="H32" s="97"/>
      <c r="I32" s="97" t="s">
        <v>34</v>
      </c>
      <c r="J32" s="94" t="s">
        <v>34</v>
      </c>
      <c r="K32" s="97" t="s">
        <v>162</v>
      </c>
      <c r="L32" s="97" t="s">
        <v>160</v>
      </c>
      <c r="M32" s="97" t="s">
        <v>34</v>
      </c>
      <c r="N32" s="94" t="s">
        <v>34</v>
      </c>
      <c r="O32" s="97" t="s">
        <v>34</v>
      </c>
      <c r="P32" s="98"/>
      <c r="Q32" s="92">
        <v>41569</v>
      </c>
      <c r="R32" s="93" t="s">
        <v>156</v>
      </c>
      <c r="S32" s="94" t="s">
        <v>440</v>
      </c>
      <c r="T32" s="93" t="s">
        <v>336</v>
      </c>
      <c r="U32" s="93"/>
      <c r="V32" s="93" t="s">
        <v>415</v>
      </c>
      <c r="W32" s="95"/>
      <c r="X32" s="96" t="s">
        <v>34</v>
      </c>
      <c r="Y32" s="94" t="s">
        <v>34</v>
      </c>
      <c r="Z32" s="97"/>
      <c r="AA32" s="97"/>
      <c r="AB32" s="97"/>
      <c r="AC32" s="99"/>
      <c r="AD32" s="98"/>
      <c r="AE32" s="100"/>
      <c r="AF32" s="101" t="s">
        <v>318</v>
      </c>
      <c r="AG32" s="102"/>
      <c r="AH32" s="102"/>
      <c r="AI32" s="102"/>
      <c r="AJ32" s="103"/>
      <c r="AK32" s="104"/>
      <c r="AL32" s="105"/>
      <c r="AM32" s="105"/>
      <c r="AN32" s="105"/>
      <c r="AO32" s="105"/>
      <c r="AP32" s="106"/>
    </row>
    <row r="33" spans="1:42" ht="32.5" customHeight="1" x14ac:dyDescent="0.35">
      <c r="A33" s="91">
        <v>31</v>
      </c>
      <c r="B33" s="92">
        <v>41500</v>
      </c>
      <c r="C33" s="93" t="s">
        <v>42</v>
      </c>
      <c r="D33" s="94" t="s">
        <v>422</v>
      </c>
      <c r="E33" s="93" t="s">
        <v>58</v>
      </c>
      <c r="F33" s="95" t="s">
        <v>90</v>
      </c>
      <c r="G33" s="96" t="s">
        <v>121</v>
      </c>
      <c r="H33" s="97"/>
      <c r="I33" s="97" t="s">
        <v>34</v>
      </c>
      <c r="J33" s="94" t="s">
        <v>34</v>
      </c>
      <c r="K33" s="97" t="s">
        <v>162</v>
      </c>
      <c r="L33" s="97" t="s">
        <v>160</v>
      </c>
      <c r="M33" s="97" t="s">
        <v>189</v>
      </c>
      <c r="N33" s="94" t="s">
        <v>428</v>
      </c>
      <c r="O33" s="97" t="s">
        <v>34</v>
      </c>
      <c r="P33" s="98"/>
      <c r="Q33" s="92">
        <v>41576</v>
      </c>
      <c r="R33" s="93" t="s">
        <v>149</v>
      </c>
      <c r="S33" s="94" t="s">
        <v>440</v>
      </c>
      <c r="T33" s="93" t="s">
        <v>336</v>
      </c>
      <c r="U33" s="93"/>
      <c r="V33" s="93" t="s">
        <v>417</v>
      </c>
      <c r="W33" s="95"/>
      <c r="X33" s="96" t="s">
        <v>332</v>
      </c>
      <c r="Y33" s="94" t="s">
        <v>439</v>
      </c>
      <c r="Z33" s="97" t="s">
        <v>223</v>
      </c>
      <c r="AA33" s="97" t="s">
        <v>224</v>
      </c>
      <c r="AB33" s="97"/>
      <c r="AC33" s="99"/>
      <c r="AD33" s="98"/>
      <c r="AE33" s="100"/>
      <c r="AF33" s="101" t="s">
        <v>320</v>
      </c>
      <c r="AG33" s="102"/>
      <c r="AH33" s="102"/>
      <c r="AI33" s="102"/>
      <c r="AJ33" s="103"/>
      <c r="AK33" s="104"/>
      <c r="AL33" s="105"/>
      <c r="AM33" s="105"/>
      <c r="AN33" s="105"/>
      <c r="AO33" s="105"/>
      <c r="AP33" s="106"/>
    </row>
    <row r="34" spans="1:42" ht="32.5" customHeight="1" x14ac:dyDescent="0.35">
      <c r="A34" s="91">
        <v>32</v>
      </c>
      <c r="B34" s="92">
        <v>41500</v>
      </c>
      <c r="C34" s="93" t="s">
        <v>38</v>
      </c>
      <c r="D34" s="94" t="s">
        <v>420</v>
      </c>
      <c r="E34" s="93" t="s">
        <v>64</v>
      </c>
      <c r="F34" s="95" t="s">
        <v>73</v>
      </c>
      <c r="G34" s="96" t="s">
        <v>104</v>
      </c>
      <c r="H34" s="97"/>
      <c r="I34" s="97" t="s">
        <v>34</v>
      </c>
      <c r="J34" s="94" t="s">
        <v>34</v>
      </c>
      <c r="K34" s="97" t="s">
        <v>162</v>
      </c>
      <c r="L34" s="97" t="s">
        <v>160</v>
      </c>
      <c r="M34" s="97" t="s">
        <v>180</v>
      </c>
      <c r="N34" s="94" t="s">
        <v>428</v>
      </c>
      <c r="O34" s="97" t="s">
        <v>34</v>
      </c>
      <c r="P34" s="98"/>
      <c r="Q34" s="92">
        <v>41577</v>
      </c>
      <c r="R34" s="93" t="s">
        <v>152</v>
      </c>
      <c r="S34" s="94" t="s">
        <v>435</v>
      </c>
      <c r="T34" s="93" t="s">
        <v>336</v>
      </c>
      <c r="U34" s="93"/>
      <c r="V34" s="93" t="s">
        <v>383</v>
      </c>
      <c r="W34" s="95"/>
      <c r="X34" s="96" t="s">
        <v>332</v>
      </c>
      <c r="Y34" s="94" t="s">
        <v>439</v>
      </c>
      <c r="Z34" s="97" t="s">
        <v>206</v>
      </c>
      <c r="AA34" s="97" t="s">
        <v>207</v>
      </c>
      <c r="AB34" s="97"/>
      <c r="AC34" s="99"/>
      <c r="AD34" s="98"/>
      <c r="AE34" s="100"/>
      <c r="AF34" s="101" t="s">
        <v>282</v>
      </c>
      <c r="AG34" s="102"/>
      <c r="AH34" s="102"/>
      <c r="AI34" s="102"/>
      <c r="AJ34" s="103"/>
      <c r="AK34" s="104">
        <v>162</v>
      </c>
      <c r="AL34" s="105" t="s">
        <v>483</v>
      </c>
      <c r="AM34" s="105"/>
      <c r="AN34" s="105"/>
      <c r="AO34" s="105"/>
      <c r="AP34" s="106"/>
    </row>
    <row r="35" spans="1:42" ht="32.5" customHeight="1" x14ac:dyDescent="0.35">
      <c r="A35" s="91">
        <v>33</v>
      </c>
      <c r="B35" s="92" t="s">
        <v>34</v>
      </c>
      <c r="C35" s="93" t="s">
        <v>34</v>
      </c>
      <c r="D35" s="94" t="s">
        <v>34</v>
      </c>
      <c r="E35" s="93" t="s">
        <v>34</v>
      </c>
      <c r="F35" s="95" t="s">
        <v>34</v>
      </c>
      <c r="G35" s="96" t="s">
        <v>123</v>
      </c>
      <c r="H35" s="97"/>
      <c r="I35" s="97" t="s">
        <v>161</v>
      </c>
      <c r="J35" s="94" t="s">
        <v>430</v>
      </c>
      <c r="K35" s="97" t="s">
        <v>162</v>
      </c>
      <c r="L35" s="97" t="s">
        <v>161</v>
      </c>
      <c r="M35" s="97" t="s">
        <v>165</v>
      </c>
      <c r="N35" s="94" t="s">
        <v>424</v>
      </c>
      <c r="O35" s="97" t="s">
        <v>34</v>
      </c>
      <c r="P35" s="98"/>
      <c r="Q35" s="92">
        <v>41590</v>
      </c>
      <c r="R35" s="93" t="s">
        <v>34</v>
      </c>
      <c r="S35" s="94" t="s">
        <v>34</v>
      </c>
      <c r="T35" s="93" t="s">
        <v>336</v>
      </c>
      <c r="U35" s="93"/>
      <c r="V35" s="93" t="s">
        <v>419</v>
      </c>
      <c r="W35" s="95"/>
      <c r="X35" s="96" t="s">
        <v>34</v>
      </c>
      <c r="Y35" s="94" t="s">
        <v>34</v>
      </c>
      <c r="Z35" s="97"/>
      <c r="AA35" s="97"/>
      <c r="AB35" s="97"/>
      <c r="AC35" s="99"/>
      <c r="AD35" s="98"/>
      <c r="AE35" s="100"/>
      <c r="AF35" s="101" t="s">
        <v>321</v>
      </c>
      <c r="AG35" s="102"/>
      <c r="AH35" s="102"/>
      <c r="AI35" s="102"/>
      <c r="AJ35" s="103"/>
      <c r="AK35" s="104"/>
      <c r="AL35" s="105"/>
      <c r="AM35" s="105"/>
      <c r="AN35" s="105"/>
      <c r="AO35" s="105"/>
      <c r="AP35" s="106"/>
    </row>
    <row r="36" spans="1:42" ht="32.5" customHeight="1" x14ac:dyDescent="0.35">
      <c r="A36" s="91">
        <v>34</v>
      </c>
      <c r="B36" s="92" t="s">
        <v>33</v>
      </c>
      <c r="C36" s="93" t="s">
        <v>35</v>
      </c>
      <c r="D36" s="94" t="s">
        <v>420</v>
      </c>
      <c r="E36" s="93" t="s">
        <v>59</v>
      </c>
      <c r="F36" s="95" t="s">
        <v>84</v>
      </c>
      <c r="G36" s="96" t="s">
        <v>114</v>
      </c>
      <c r="H36" s="97"/>
      <c r="I36" s="97" t="s">
        <v>34</v>
      </c>
      <c r="J36" s="94" t="s">
        <v>34</v>
      </c>
      <c r="K36" s="97" t="s">
        <v>162</v>
      </c>
      <c r="L36" s="97" t="s">
        <v>160</v>
      </c>
      <c r="M36" s="97" t="s">
        <v>34</v>
      </c>
      <c r="N36" s="94" t="s">
        <v>34</v>
      </c>
      <c r="O36" s="97" t="s">
        <v>34</v>
      </c>
      <c r="P36" s="98"/>
      <c r="Q36" s="92">
        <v>41593</v>
      </c>
      <c r="R36" s="93" t="s">
        <v>159</v>
      </c>
      <c r="S36" s="94" t="s">
        <v>434</v>
      </c>
      <c r="T36" s="93" t="s">
        <v>336</v>
      </c>
      <c r="U36" s="93"/>
      <c r="V36" s="93" t="s">
        <v>410</v>
      </c>
      <c r="W36" s="95"/>
      <c r="X36" s="96" t="s">
        <v>334</v>
      </c>
      <c r="Y36" s="94" t="s">
        <v>34</v>
      </c>
      <c r="Z36" s="97"/>
      <c r="AA36" s="97"/>
      <c r="AB36" s="97"/>
      <c r="AC36" s="99"/>
      <c r="AD36" s="98"/>
      <c r="AE36" s="100"/>
      <c r="AF36" s="101" t="s">
        <v>313</v>
      </c>
      <c r="AG36" s="102"/>
      <c r="AH36" s="102"/>
      <c r="AI36" s="102"/>
      <c r="AJ36" s="103"/>
      <c r="AK36" s="104">
        <v>2139</v>
      </c>
      <c r="AL36" s="105" t="s">
        <v>483</v>
      </c>
      <c r="AM36" s="105"/>
      <c r="AN36" s="105"/>
      <c r="AO36" s="105"/>
      <c r="AP36" s="106"/>
    </row>
    <row r="37" spans="1:42" ht="32.5" customHeight="1" x14ac:dyDescent="0.35">
      <c r="A37" s="91">
        <v>35</v>
      </c>
      <c r="B37" s="92" t="s">
        <v>34</v>
      </c>
      <c r="C37" s="93" t="s">
        <v>42</v>
      </c>
      <c r="D37" s="94" t="s">
        <v>422</v>
      </c>
      <c r="E37" s="93" t="s">
        <v>34</v>
      </c>
      <c r="F37" s="95" t="s">
        <v>89</v>
      </c>
      <c r="G37" s="96" t="s">
        <v>120</v>
      </c>
      <c r="H37" s="97"/>
      <c r="I37" s="97" t="s">
        <v>34</v>
      </c>
      <c r="J37" s="94" t="s">
        <v>34</v>
      </c>
      <c r="K37" s="97" t="s">
        <v>162</v>
      </c>
      <c r="L37" s="97" t="s">
        <v>160</v>
      </c>
      <c r="M37" s="97" t="s">
        <v>34</v>
      </c>
      <c r="N37" s="94" t="s">
        <v>34</v>
      </c>
      <c r="O37" s="97" t="s">
        <v>34</v>
      </c>
      <c r="P37" s="98"/>
      <c r="Q37" s="92">
        <v>41598</v>
      </c>
      <c r="R37" s="93" t="s">
        <v>149</v>
      </c>
      <c r="S37" s="94" t="s">
        <v>440</v>
      </c>
      <c r="T37" s="93" t="s">
        <v>336</v>
      </c>
      <c r="U37" s="93"/>
      <c r="V37" s="93" t="s">
        <v>416</v>
      </c>
      <c r="W37" s="95"/>
      <c r="X37" s="96" t="s">
        <v>34</v>
      </c>
      <c r="Y37" s="94" t="s">
        <v>34</v>
      </c>
      <c r="Z37" s="97"/>
      <c r="AA37" s="97"/>
      <c r="AB37" s="97"/>
      <c r="AC37" s="99"/>
      <c r="AD37" s="98"/>
      <c r="AE37" s="100"/>
      <c r="AF37" s="101" t="s">
        <v>319</v>
      </c>
      <c r="AG37" s="102"/>
      <c r="AH37" s="102"/>
      <c r="AI37" s="102"/>
      <c r="AJ37" s="103"/>
      <c r="AK37" s="104"/>
      <c r="AL37" s="105"/>
      <c r="AM37" s="105"/>
      <c r="AN37" s="105"/>
      <c r="AO37" s="105"/>
      <c r="AP37" s="106"/>
    </row>
    <row r="38" spans="1:42" ht="32.5" customHeight="1" x14ac:dyDescent="0.35">
      <c r="A38" s="91">
        <v>36</v>
      </c>
      <c r="B38" s="92">
        <v>41576</v>
      </c>
      <c r="C38" s="93" t="s">
        <v>40</v>
      </c>
      <c r="D38" s="94" t="s">
        <v>421</v>
      </c>
      <c r="E38" s="93" t="s">
        <v>56</v>
      </c>
      <c r="F38" s="95" t="s">
        <v>77</v>
      </c>
      <c r="G38" s="96" t="s">
        <v>108</v>
      </c>
      <c r="H38" s="97" t="s">
        <v>138</v>
      </c>
      <c r="I38" s="97" t="s">
        <v>34</v>
      </c>
      <c r="J38" s="94" t="s">
        <v>34</v>
      </c>
      <c r="K38" s="97" t="s">
        <v>162</v>
      </c>
      <c r="L38" s="97" t="s">
        <v>160</v>
      </c>
      <c r="M38" s="97" t="s">
        <v>169</v>
      </c>
      <c r="N38" s="94" t="s">
        <v>441</v>
      </c>
      <c r="O38" s="97" t="s">
        <v>34</v>
      </c>
      <c r="P38" s="98" t="s">
        <v>194</v>
      </c>
      <c r="Q38" s="92">
        <v>41602</v>
      </c>
      <c r="R38" s="93" t="s">
        <v>151</v>
      </c>
      <c r="S38" s="94" t="s">
        <v>440</v>
      </c>
      <c r="T38" s="93" t="s">
        <v>336</v>
      </c>
      <c r="U38" s="93"/>
      <c r="V38" s="93" t="s">
        <v>387</v>
      </c>
      <c r="W38" s="95"/>
      <c r="X38" s="96" t="s">
        <v>332</v>
      </c>
      <c r="Y38" s="94" t="s">
        <v>439</v>
      </c>
      <c r="Z38" s="97" t="s">
        <v>211</v>
      </c>
      <c r="AA38" s="97"/>
      <c r="AB38" s="97"/>
      <c r="AC38" s="99"/>
      <c r="AD38" s="98"/>
      <c r="AE38" s="100"/>
      <c r="AF38" s="101" t="s">
        <v>286</v>
      </c>
      <c r="AG38" s="102"/>
      <c r="AH38" s="102"/>
      <c r="AI38" s="102"/>
      <c r="AJ38" s="103"/>
      <c r="AK38" s="104">
        <v>430</v>
      </c>
      <c r="AL38" s="105" t="s">
        <v>483</v>
      </c>
      <c r="AM38" s="105"/>
      <c r="AN38" s="105"/>
      <c r="AO38" s="105"/>
      <c r="AP38" s="106"/>
    </row>
    <row r="39" spans="1:42" ht="32.5" customHeight="1" x14ac:dyDescent="0.35">
      <c r="A39" s="91">
        <v>37</v>
      </c>
      <c r="B39" s="92">
        <v>41608</v>
      </c>
      <c r="C39" s="93" t="s">
        <v>35</v>
      </c>
      <c r="D39" s="94" t="s">
        <v>420</v>
      </c>
      <c r="E39" s="93" t="s">
        <v>61</v>
      </c>
      <c r="F39" s="95" t="s">
        <v>78</v>
      </c>
      <c r="G39" s="96" t="s">
        <v>92</v>
      </c>
      <c r="H39" s="97" t="s">
        <v>125</v>
      </c>
      <c r="I39" s="97">
        <v>35</v>
      </c>
      <c r="J39" s="94" t="s">
        <v>447</v>
      </c>
      <c r="K39" s="97" t="s">
        <v>162</v>
      </c>
      <c r="L39" s="97" t="s">
        <v>160</v>
      </c>
      <c r="M39" s="97" t="s">
        <v>167</v>
      </c>
      <c r="N39" s="94" t="s">
        <v>441</v>
      </c>
      <c r="O39" s="97" t="s">
        <v>35</v>
      </c>
      <c r="P39" s="98" t="s">
        <v>192</v>
      </c>
      <c r="Q39" s="92">
        <v>41609</v>
      </c>
      <c r="R39" s="93" t="s">
        <v>148</v>
      </c>
      <c r="S39" s="94" t="s">
        <v>435</v>
      </c>
      <c r="T39" s="93" t="s">
        <v>336</v>
      </c>
      <c r="U39" s="93"/>
      <c r="V39" s="93" t="s">
        <v>388</v>
      </c>
      <c r="W39" s="95"/>
      <c r="X39" s="96" t="s">
        <v>332</v>
      </c>
      <c r="Y39" s="94" t="s">
        <v>439</v>
      </c>
      <c r="Z39" s="97" t="s">
        <v>212</v>
      </c>
      <c r="AA39" s="97" t="s">
        <v>213</v>
      </c>
      <c r="AB39" s="97"/>
      <c r="AC39" s="99">
        <v>42031</v>
      </c>
      <c r="AD39" s="98" t="s">
        <v>335</v>
      </c>
      <c r="AE39" s="100"/>
      <c r="AF39" s="101" t="s">
        <v>287</v>
      </c>
      <c r="AG39" s="102"/>
      <c r="AH39" s="102"/>
      <c r="AI39" s="102"/>
      <c r="AJ39" s="103"/>
      <c r="AK39" s="104">
        <v>596</v>
      </c>
      <c r="AL39" s="105" t="s">
        <v>483</v>
      </c>
      <c r="AM39" s="105"/>
      <c r="AN39" s="105"/>
      <c r="AO39" s="105"/>
      <c r="AP39" s="106"/>
    </row>
    <row r="40" spans="1:42" ht="32.5" customHeight="1" x14ac:dyDescent="0.35">
      <c r="A40" s="91">
        <v>38</v>
      </c>
      <c r="B40" s="92">
        <v>41608</v>
      </c>
      <c r="C40" s="93" t="s">
        <v>35</v>
      </c>
      <c r="D40" s="94" t="s">
        <v>420</v>
      </c>
      <c r="E40" s="93" t="s">
        <v>61</v>
      </c>
      <c r="F40" s="95" t="s">
        <v>78</v>
      </c>
      <c r="G40" s="96" t="s">
        <v>92</v>
      </c>
      <c r="H40" s="97" t="s">
        <v>125</v>
      </c>
      <c r="I40" s="97">
        <v>35</v>
      </c>
      <c r="J40" s="94" t="s">
        <v>447</v>
      </c>
      <c r="K40" s="97" t="s">
        <v>162</v>
      </c>
      <c r="L40" s="97" t="s">
        <v>160</v>
      </c>
      <c r="M40" s="97" t="s">
        <v>167</v>
      </c>
      <c r="N40" s="94" t="s">
        <v>441</v>
      </c>
      <c r="O40" s="97" t="s">
        <v>35</v>
      </c>
      <c r="P40" s="98" t="s">
        <v>192</v>
      </c>
      <c r="Q40" s="92">
        <v>41610</v>
      </c>
      <c r="R40" s="93" t="s">
        <v>148</v>
      </c>
      <c r="S40" s="94" t="s">
        <v>435</v>
      </c>
      <c r="T40" s="93" t="s">
        <v>336</v>
      </c>
      <c r="U40" s="93"/>
      <c r="V40" s="93" t="s">
        <v>389</v>
      </c>
      <c r="W40" s="95"/>
      <c r="X40" s="96" t="s">
        <v>332</v>
      </c>
      <c r="Y40" s="94" t="s">
        <v>439</v>
      </c>
      <c r="Z40" s="97" t="s">
        <v>212</v>
      </c>
      <c r="AA40" s="97" t="s">
        <v>213</v>
      </c>
      <c r="AB40" s="97"/>
      <c r="AC40" s="99">
        <v>42031</v>
      </c>
      <c r="AD40" s="98" t="s">
        <v>335</v>
      </c>
      <c r="AE40" s="100"/>
      <c r="AF40" s="101" t="s">
        <v>288</v>
      </c>
      <c r="AG40" s="102"/>
      <c r="AH40" s="102"/>
      <c r="AI40" s="102"/>
      <c r="AJ40" s="103"/>
      <c r="AK40" s="104">
        <v>597</v>
      </c>
      <c r="AL40" s="105" t="s">
        <v>483</v>
      </c>
      <c r="AM40" s="105"/>
      <c r="AN40" s="105"/>
      <c r="AO40" s="105"/>
      <c r="AP40" s="106"/>
    </row>
    <row r="41" spans="1:42" ht="32.5" customHeight="1" x14ac:dyDescent="0.35">
      <c r="A41" s="91">
        <v>39</v>
      </c>
      <c r="B41" s="92">
        <v>41500</v>
      </c>
      <c r="C41" s="93" t="s">
        <v>35</v>
      </c>
      <c r="D41" s="94" t="s">
        <v>420</v>
      </c>
      <c r="E41" s="93" t="s">
        <v>55</v>
      </c>
      <c r="F41" s="95" t="s">
        <v>67</v>
      </c>
      <c r="G41" s="96" t="s">
        <v>102</v>
      </c>
      <c r="H41" s="97" t="s">
        <v>134</v>
      </c>
      <c r="I41" s="97" t="s">
        <v>34</v>
      </c>
      <c r="J41" s="94" t="s">
        <v>34</v>
      </c>
      <c r="K41" s="97" t="s">
        <v>162</v>
      </c>
      <c r="L41" s="97" t="s">
        <v>160</v>
      </c>
      <c r="M41" s="97" t="s">
        <v>179</v>
      </c>
      <c r="N41" s="94" t="s">
        <v>164</v>
      </c>
      <c r="O41" s="97" t="s">
        <v>34</v>
      </c>
      <c r="P41" s="98"/>
      <c r="Q41" s="92">
        <v>41611</v>
      </c>
      <c r="R41" s="93" t="s">
        <v>154</v>
      </c>
      <c r="S41" s="94" t="s">
        <v>435</v>
      </c>
      <c r="T41" s="93" t="s">
        <v>336</v>
      </c>
      <c r="U41" s="93"/>
      <c r="V41" s="93" t="s">
        <v>381</v>
      </c>
      <c r="W41" s="95"/>
      <c r="X41" s="96" t="s">
        <v>332</v>
      </c>
      <c r="Y41" s="94" t="s">
        <v>439</v>
      </c>
      <c r="Z41" s="97" t="s">
        <v>196</v>
      </c>
      <c r="AA41" s="97" t="s">
        <v>205</v>
      </c>
      <c r="AB41" s="97"/>
      <c r="AC41" s="99">
        <v>43321</v>
      </c>
      <c r="AD41" s="98" t="s">
        <v>323</v>
      </c>
      <c r="AE41" s="100"/>
      <c r="AF41" s="101" t="s">
        <v>280</v>
      </c>
      <c r="AG41" s="102"/>
      <c r="AH41" s="102"/>
      <c r="AI41" s="102"/>
      <c r="AJ41" s="103"/>
      <c r="AK41" s="104">
        <v>111</v>
      </c>
      <c r="AL41" s="105" t="s">
        <v>482</v>
      </c>
      <c r="AM41" s="105"/>
      <c r="AN41" s="105"/>
      <c r="AO41" s="105"/>
      <c r="AP41" s="106"/>
    </row>
    <row r="42" spans="1:42" ht="32.5" customHeight="1" x14ac:dyDescent="0.35">
      <c r="A42" s="91">
        <v>40</v>
      </c>
      <c r="B42" s="92">
        <v>41608</v>
      </c>
      <c r="C42" s="93" t="s">
        <v>35</v>
      </c>
      <c r="D42" s="94" t="s">
        <v>420</v>
      </c>
      <c r="E42" s="93" t="s">
        <v>61</v>
      </c>
      <c r="F42" s="95" t="s">
        <v>78</v>
      </c>
      <c r="G42" s="96" t="s">
        <v>92</v>
      </c>
      <c r="H42" s="97" t="s">
        <v>125</v>
      </c>
      <c r="I42" s="97">
        <v>35</v>
      </c>
      <c r="J42" s="94" t="s">
        <v>447</v>
      </c>
      <c r="K42" s="97" t="s">
        <v>162</v>
      </c>
      <c r="L42" s="97" t="s">
        <v>160</v>
      </c>
      <c r="M42" s="97" t="s">
        <v>167</v>
      </c>
      <c r="N42" s="94" t="s">
        <v>441</v>
      </c>
      <c r="O42" s="97" t="s">
        <v>35</v>
      </c>
      <c r="P42" s="98" t="s">
        <v>192</v>
      </c>
      <c r="Q42" s="92">
        <v>41611</v>
      </c>
      <c r="R42" s="93" t="s">
        <v>148</v>
      </c>
      <c r="S42" s="94" t="s">
        <v>435</v>
      </c>
      <c r="T42" s="93" t="s">
        <v>336</v>
      </c>
      <c r="U42" s="93"/>
      <c r="V42" s="93" t="s">
        <v>390</v>
      </c>
      <c r="W42" s="95"/>
      <c r="X42" s="96" t="s">
        <v>332</v>
      </c>
      <c r="Y42" s="94" t="s">
        <v>439</v>
      </c>
      <c r="Z42" s="97" t="s">
        <v>212</v>
      </c>
      <c r="AA42" s="97" t="s">
        <v>213</v>
      </c>
      <c r="AB42" s="97"/>
      <c r="AC42" s="99">
        <v>42031</v>
      </c>
      <c r="AD42" s="98" t="s">
        <v>335</v>
      </c>
      <c r="AE42" s="100"/>
      <c r="AF42" s="101" t="s">
        <v>289</v>
      </c>
      <c r="AG42" s="102"/>
      <c r="AH42" s="102"/>
      <c r="AI42" s="102"/>
      <c r="AJ42" s="103"/>
      <c r="AK42" s="104">
        <v>598</v>
      </c>
      <c r="AL42" s="105" t="s">
        <v>483</v>
      </c>
      <c r="AM42" s="105"/>
      <c r="AN42" s="105"/>
      <c r="AO42" s="105"/>
      <c r="AP42" s="106"/>
    </row>
    <row r="43" spans="1:42" ht="32.5" customHeight="1" x14ac:dyDescent="0.35">
      <c r="A43" s="91">
        <v>41</v>
      </c>
      <c r="B43" s="92">
        <v>41608</v>
      </c>
      <c r="C43" s="93" t="s">
        <v>35</v>
      </c>
      <c r="D43" s="94" t="s">
        <v>420</v>
      </c>
      <c r="E43" s="93" t="s">
        <v>61</v>
      </c>
      <c r="F43" s="95" t="s">
        <v>78</v>
      </c>
      <c r="G43" s="96" t="s">
        <v>92</v>
      </c>
      <c r="H43" s="97" t="s">
        <v>125</v>
      </c>
      <c r="I43" s="97">
        <v>35</v>
      </c>
      <c r="J43" s="94" t="s">
        <v>447</v>
      </c>
      <c r="K43" s="97" t="s">
        <v>162</v>
      </c>
      <c r="L43" s="97" t="s">
        <v>160</v>
      </c>
      <c r="M43" s="97" t="s">
        <v>167</v>
      </c>
      <c r="N43" s="94" t="s">
        <v>441</v>
      </c>
      <c r="O43" s="97" t="s">
        <v>35</v>
      </c>
      <c r="P43" s="98" t="s">
        <v>192</v>
      </c>
      <c r="Q43" s="92">
        <v>41613</v>
      </c>
      <c r="R43" s="93" t="s">
        <v>148</v>
      </c>
      <c r="S43" s="94" t="s">
        <v>435</v>
      </c>
      <c r="T43" s="93" t="s">
        <v>336</v>
      </c>
      <c r="U43" s="93"/>
      <c r="V43" s="93" t="s">
        <v>391</v>
      </c>
      <c r="W43" s="95"/>
      <c r="X43" s="96" t="s">
        <v>332</v>
      </c>
      <c r="Y43" s="94" t="s">
        <v>439</v>
      </c>
      <c r="Z43" s="97" t="s">
        <v>212</v>
      </c>
      <c r="AA43" s="97" t="s">
        <v>213</v>
      </c>
      <c r="AB43" s="97"/>
      <c r="AC43" s="99">
        <v>42031</v>
      </c>
      <c r="AD43" s="98" t="s">
        <v>335</v>
      </c>
      <c r="AE43" s="100"/>
      <c r="AF43" s="101" t="s">
        <v>290</v>
      </c>
      <c r="AG43" s="102"/>
      <c r="AH43" s="102"/>
      <c r="AI43" s="102"/>
      <c r="AJ43" s="103"/>
      <c r="AK43" s="104">
        <v>599</v>
      </c>
      <c r="AL43" s="105" t="s">
        <v>483</v>
      </c>
      <c r="AM43" s="105"/>
      <c r="AN43" s="105"/>
      <c r="AO43" s="105"/>
      <c r="AP43" s="106"/>
    </row>
    <row r="44" spans="1:42" ht="32.5" customHeight="1" x14ac:dyDescent="0.35">
      <c r="A44" s="91">
        <v>42</v>
      </c>
      <c r="B44" s="92">
        <v>41608</v>
      </c>
      <c r="C44" s="93" t="s">
        <v>35</v>
      </c>
      <c r="D44" s="94" t="s">
        <v>420</v>
      </c>
      <c r="E44" s="93" t="s">
        <v>61</v>
      </c>
      <c r="F44" s="95" t="s">
        <v>78</v>
      </c>
      <c r="G44" s="96" t="s">
        <v>92</v>
      </c>
      <c r="H44" s="97" t="s">
        <v>125</v>
      </c>
      <c r="I44" s="97">
        <v>35</v>
      </c>
      <c r="J44" s="94" t="s">
        <v>447</v>
      </c>
      <c r="K44" s="97" t="s">
        <v>162</v>
      </c>
      <c r="L44" s="97" t="s">
        <v>160</v>
      </c>
      <c r="M44" s="97" t="s">
        <v>167</v>
      </c>
      <c r="N44" s="94" t="s">
        <v>441</v>
      </c>
      <c r="O44" s="97" t="s">
        <v>35</v>
      </c>
      <c r="P44" s="98" t="s">
        <v>192</v>
      </c>
      <c r="Q44" s="92">
        <v>41614</v>
      </c>
      <c r="R44" s="93" t="s">
        <v>148</v>
      </c>
      <c r="S44" s="94" t="s">
        <v>435</v>
      </c>
      <c r="T44" s="93" t="s">
        <v>336</v>
      </c>
      <c r="U44" s="93"/>
      <c r="V44" s="93" t="s">
        <v>392</v>
      </c>
      <c r="W44" s="95"/>
      <c r="X44" s="96" t="s">
        <v>332</v>
      </c>
      <c r="Y44" s="94" t="s">
        <v>439</v>
      </c>
      <c r="Z44" s="97" t="s">
        <v>212</v>
      </c>
      <c r="AA44" s="97" t="s">
        <v>213</v>
      </c>
      <c r="AB44" s="97"/>
      <c r="AC44" s="99">
        <v>42031</v>
      </c>
      <c r="AD44" s="98" t="s">
        <v>335</v>
      </c>
      <c r="AE44" s="100"/>
      <c r="AF44" s="101" t="s">
        <v>291</v>
      </c>
      <c r="AG44" s="102"/>
      <c r="AH44" s="102"/>
      <c r="AI44" s="102"/>
      <c r="AJ44" s="103"/>
      <c r="AK44" s="104">
        <v>600</v>
      </c>
      <c r="AL44" s="105" t="s">
        <v>483</v>
      </c>
      <c r="AM44" s="105"/>
      <c r="AN44" s="105"/>
      <c r="AO44" s="105"/>
      <c r="AP44" s="106"/>
    </row>
    <row r="45" spans="1:42" ht="32.5" customHeight="1" x14ac:dyDescent="0.35">
      <c r="A45" s="91">
        <v>43</v>
      </c>
      <c r="B45" s="92">
        <v>41614</v>
      </c>
      <c r="C45" s="93" t="s">
        <v>35</v>
      </c>
      <c r="D45" s="94" t="s">
        <v>420</v>
      </c>
      <c r="E45" s="93" t="s">
        <v>60</v>
      </c>
      <c r="F45" s="95" t="s">
        <v>79</v>
      </c>
      <c r="G45" s="96" t="s">
        <v>109</v>
      </c>
      <c r="H45" s="97" t="s">
        <v>139</v>
      </c>
      <c r="I45" s="97">
        <v>24</v>
      </c>
      <c r="J45" s="94" t="s">
        <v>446</v>
      </c>
      <c r="K45" s="97" t="s">
        <v>162</v>
      </c>
      <c r="L45" s="97" t="s">
        <v>160</v>
      </c>
      <c r="M45" s="97" t="s">
        <v>182</v>
      </c>
      <c r="N45" s="94" t="s">
        <v>425</v>
      </c>
      <c r="O45" s="97" t="s">
        <v>34</v>
      </c>
      <c r="P45" s="98"/>
      <c r="Q45" s="92">
        <v>41614</v>
      </c>
      <c r="R45" s="93" t="s">
        <v>158</v>
      </c>
      <c r="S45" s="94" t="s">
        <v>432</v>
      </c>
      <c r="T45" s="93" t="s">
        <v>336</v>
      </c>
      <c r="U45" s="93"/>
      <c r="V45" s="93" t="s">
        <v>404</v>
      </c>
      <c r="W45" s="95"/>
      <c r="X45" s="96" t="s">
        <v>332</v>
      </c>
      <c r="Y45" s="94" t="s">
        <v>439</v>
      </c>
      <c r="Z45" s="97" t="s">
        <v>214</v>
      </c>
      <c r="AA45" s="97" t="s">
        <v>215</v>
      </c>
      <c r="AB45" s="97"/>
      <c r="AC45" s="99"/>
      <c r="AD45" s="98"/>
      <c r="AE45" s="100"/>
      <c r="AF45" s="101" t="s">
        <v>304</v>
      </c>
      <c r="AG45" s="102"/>
      <c r="AH45" s="102"/>
      <c r="AI45" s="102"/>
      <c r="AJ45" s="103"/>
      <c r="AK45" s="104"/>
      <c r="AL45" s="105"/>
      <c r="AM45" s="105"/>
      <c r="AN45" s="105"/>
      <c r="AO45" s="105"/>
      <c r="AP45" s="106"/>
    </row>
    <row r="46" spans="1:42" ht="32.5" customHeight="1" x14ac:dyDescent="0.35">
      <c r="A46" s="91">
        <v>44</v>
      </c>
      <c r="B46" s="92">
        <v>41527</v>
      </c>
      <c r="C46" s="93" t="s">
        <v>40</v>
      </c>
      <c r="D46" s="94" t="s">
        <v>421</v>
      </c>
      <c r="E46" s="93" t="s">
        <v>56</v>
      </c>
      <c r="F46" s="95" t="s">
        <v>74</v>
      </c>
      <c r="G46" s="96" t="s">
        <v>105</v>
      </c>
      <c r="H46" s="97" t="s">
        <v>136</v>
      </c>
      <c r="I46" s="97">
        <v>50</v>
      </c>
      <c r="J46" s="94" t="s">
        <v>448</v>
      </c>
      <c r="K46" s="97" t="s">
        <v>162</v>
      </c>
      <c r="L46" s="97" t="s">
        <v>160</v>
      </c>
      <c r="M46" s="97" t="s">
        <v>170</v>
      </c>
      <c r="N46" s="94" t="s">
        <v>441</v>
      </c>
      <c r="O46" s="97" t="s">
        <v>34</v>
      </c>
      <c r="P46" s="98" t="s">
        <v>193</v>
      </c>
      <c r="Q46" s="92">
        <v>41617</v>
      </c>
      <c r="R46" s="93" t="s">
        <v>151</v>
      </c>
      <c r="S46" s="94" t="s">
        <v>440</v>
      </c>
      <c r="T46" s="93" t="s">
        <v>336</v>
      </c>
      <c r="U46" s="93"/>
      <c r="V46" s="93" t="s">
        <v>384</v>
      </c>
      <c r="W46" s="95"/>
      <c r="X46" s="96" t="s">
        <v>332</v>
      </c>
      <c r="Y46" s="94" t="s">
        <v>439</v>
      </c>
      <c r="Z46" s="97" t="s">
        <v>197</v>
      </c>
      <c r="AA46" s="97" t="s">
        <v>208</v>
      </c>
      <c r="AB46" s="97"/>
      <c r="AC46" s="99"/>
      <c r="AD46" s="98"/>
      <c r="AE46" s="100"/>
      <c r="AF46" s="101" t="s">
        <v>283</v>
      </c>
      <c r="AG46" s="102"/>
      <c r="AH46" s="102"/>
      <c r="AI46" s="102"/>
      <c r="AJ46" s="103"/>
      <c r="AK46" s="104">
        <v>268</v>
      </c>
      <c r="AL46" s="105" t="s">
        <v>483</v>
      </c>
      <c r="AM46" s="105"/>
      <c r="AN46" s="105"/>
      <c r="AO46" s="105"/>
      <c r="AP46" s="106"/>
    </row>
    <row r="47" spans="1:42" ht="32.5" customHeight="1" x14ac:dyDescent="0.35">
      <c r="A47" s="91">
        <v>45</v>
      </c>
      <c r="B47" s="92">
        <v>41608</v>
      </c>
      <c r="C47" s="93" t="s">
        <v>35</v>
      </c>
      <c r="D47" s="94" t="s">
        <v>420</v>
      </c>
      <c r="E47" s="93" t="s">
        <v>61</v>
      </c>
      <c r="F47" s="95" t="s">
        <v>78</v>
      </c>
      <c r="G47" s="96" t="s">
        <v>92</v>
      </c>
      <c r="H47" s="97" t="s">
        <v>125</v>
      </c>
      <c r="I47" s="97">
        <v>35</v>
      </c>
      <c r="J47" s="94" t="s">
        <v>447</v>
      </c>
      <c r="K47" s="97" t="s">
        <v>162</v>
      </c>
      <c r="L47" s="97" t="s">
        <v>160</v>
      </c>
      <c r="M47" s="97" t="s">
        <v>167</v>
      </c>
      <c r="N47" s="94" t="s">
        <v>441</v>
      </c>
      <c r="O47" s="97" t="s">
        <v>35</v>
      </c>
      <c r="P47" s="98" t="s">
        <v>192</v>
      </c>
      <c r="Q47" s="92">
        <v>41618</v>
      </c>
      <c r="R47" s="93" t="s">
        <v>148</v>
      </c>
      <c r="S47" s="94" t="s">
        <v>435</v>
      </c>
      <c r="T47" s="93" t="s">
        <v>336</v>
      </c>
      <c r="U47" s="93"/>
      <c r="V47" s="93" t="s">
        <v>393</v>
      </c>
      <c r="W47" s="95"/>
      <c r="X47" s="96" t="s">
        <v>332</v>
      </c>
      <c r="Y47" s="94" t="s">
        <v>439</v>
      </c>
      <c r="Z47" s="97" t="s">
        <v>212</v>
      </c>
      <c r="AA47" s="97" t="s">
        <v>213</v>
      </c>
      <c r="AB47" s="97"/>
      <c r="AC47" s="99">
        <v>42031</v>
      </c>
      <c r="AD47" s="98" t="s">
        <v>335</v>
      </c>
      <c r="AE47" s="100"/>
      <c r="AF47" s="101" t="s">
        <v>292</v>
      </c>
      <c r="AG47" s="102"/>
      <c r="AH47" s="102"/>
      <c r="AI47" s="102"/>
      <c r="AJ47" s="103"/>
      <c r="AK47" s="104">
        <v>601</v>
      </c>
      <c r="AL47" s="105" t="s">
        <v>483</v>
      </c>
      <c r="AM47" s="105"/>
      <c r="AN47" s="105"/>
      <c r="AO47" s="105"/>
      <c r="AP47" s="106"/>
    </row>
    <row r="48" spans="1:42" ht="32.5" customHeight="1" x14ac:dyDescent="0.35">
      <c r="A48" s="91">
        <v>46</v>
      </c>
      <c r="B48" s="92">
        <v>41608</v>
      </c>
      <c r="C48" s="93" t="s">
        <v>35</v>
      </c>
      <c r="D48" s="94" t="s">
        <v>420</v>
      </c>
      <c r="E48" s="93" t="s">
        <v>61</v>
      </c>
      <c r="F48" s="95" t="s">
        <v>78</v>
      </c>
      <c r="G48" s="96" t="s">
        <v>92</v>
      </c>
      <c r="H48" s="97" t="s">
        <v>125</v>
      </c>
      <c r="I48" s="97">
        <v>35</v>
      </c>
      <c r="J48" s="94" t="s">
        <v>447</v>
      </c>
      <c r="K48" s="97" t="s">
        <v>162</v>
      </c>
      <c r="L48" s="97" t="s">
        <v>160</v>
      </c>
      <c r="M48" s="97" t="s">
        <v>167</v>
      </c>
      <c r="N48" s="94" t="s">
        <v>441</v>
      </c>
      <c r="O48" s="97" t="s">
        <v>35</v>
      </c>
      <c r="P48" s="98" t="s">
        <v>192</v>
      </c>
      <c r="Q48" s="92">
        <v>41620</v>
      </c>
      <c r="R48" s="93" t="s">
        <v>148</v>
      </c>
      <c r="S48" s="94" t="s">
        <v>435</v>
      </c>
      <c r="T48" s="93" t="s">
        <v>336</v>
      </c>
      <c r="U48" s="93"/>
      <c r="V48" s="93" t="s">
        <v>394</v>
      </c>
      <c r="W48" s="95"/>
      <c r="X48" s="96" t="s">
        <v>332</v>
      </c>
      <c r="Y48" s="94" t="s">
        <v>439</v>
      </c>
      <c r="Z48" s="97" t="s">
        <v>212</v>
      </c>
      <c r="AA48" s="97" t="s">
        <v>213</v>
      </c>
      <c r="AB48" s="97"/>
      <c r="AC48" s="99">
        <v>42031</v>
      </c>
      <c r="AD48" s="98" t="s">
        <v>335</v>
      </c>
      <c r="AE48" s="100"/>
      <c r="AF48" s="101" t="s">
        <v>293</v>
      </c>
      <c r="AG48" s="102"/>
      <c r="AH48" s="102"/>
      <c r="AI48" s="102"/>
      <c r="AJ48" s="103"/>
      <c r="AK48" s="104">
        <v>602</v>
      </c>
      <c r="AL48" s="105" t="s">
        <v>483</v>
      </c>
      <c r="AM48" s="105"/>
      <c r="AN48" s="105"/>
      <c r="AO48" s="105"/>
      <c r="AP48" s="106"/>
    </row>
    <row r="49" spans="1:42" ht="32.5" customHeight="1" x14ac:dyDescent="0.35">
      <c r="A49" s="91">
        <v>47</v>
      </c>
      <c r="B49" s="92">
        <v>41608</v>
      </c>
      <c r="C49" s="93" t="s">
        <v>35</v>
      </c>
      <c r="D49" s="94" t="s">
        <v>420</v>
      </c>
      <c r="E49" s="93" t="s">
        <v>61</v>
      </c>
      <c r="F49" s="95" t="s">
        <v>78</v>
      </c>
      <c r="G49" s="96" t="s">
        <v>92</v>
      </c>
      <c r="H49" s="97" t="s">
        <v>125</v>
      </c>
      <c r="I49" s="97">
        <v>35</v>
      </c>
      <c r="J49" s="94" t="s">
        <v>447</v>
      </c>
      <c r="K49" s="97" t="s">
        <v>162</v>
      </c>
      <c r="L49" s="97" t="s">
        <v>160</v>
      </c>
      <c r="M49" s="97" t="s">
        <v>167</v>
      </c>
      <c r="N49" s="94" t="s">
        <v>441</v>
      </c>
      <c r="O49" s="97" t="s">
        <v>35</v>
      </c>
      <c r="P49" s="98" t="s">
        <v>192</v>
      </c>
      <c r="Q49" s="92">
        <v>41621</v>
      </c>
      <c r="R49" s="93" t="s">
        <v>148</v>
      </c>
      <c r="S49" s="94" t="s">
        <v>435</v>
      </c>
      <c r="T49" s="93" t="s">
        <v>336</v>
      </c>
      <c r="U49" s="93"/>
      <c r="V49" s="93" t="s">
        <v>395</v>
      </c>
      <c r="W49" s="95"/>
      <c r="X49" s="96" t="s">
        <v>332</v>
      </c>
      <c r="Y49" s="94" t="s">
        <v>439</v>
      </c>
      <c r="Z49" s="97" t="s">
        <v>212</v>
      </c>
      <c r="AA49" s="97" t="s">
        <v>213</v>
      </c>
      <c r="AB49" s="97"/>
      <c r="AC49" s="99">
        <v>42031</v>
      </c>
      <c r="AD49" s="98" t="s">
        <v>335</v>
      </c>
      <c r="AE49" s="100"/>
      <c r="AF49" s="101" t="s">
        <v>294</v>
      </c>
      <c r="AG49" s="102"/>
      <c r="AH49" s="102"/>
      <c r="AI49" s="102"/>
      <c r="AJ49" s="103"/>
      <c r="AK49" s="104">
        <v>603</v>
      </c>
      <c r="AL49" s="105" t="s">
        <v>483</v>
      </c>
      <c r="AM49" s="105"/>
      <c r="AN49" s="105"/>
      <c r="AO49" s="105"/>
      <c r="AP49" s="106"/>
    </row>
    <row r="50" spans="1:42" ht="32.5" customHeight="1" x14ac:dyDescent="0.35">
      <c r="A50" s="91">
        <v>48</v>
      </c>
      <c r="B50" s="92">
        <v>41617</v>
      </c>
      <c r="C50" s="93" t="s">
        <v>35</v>
      </c>
      <c r="D50" s="94" t="s">
        <v>420</v>
      </c>
      <c r="E50" s="93" t="s">
        <v>66</v>
      </c>
      <c r="F50" s="95" t="s">
        <v>80</v>
      </c>
      <c r="G50" s="96" t="s">
        <v>110</v>
      </c>
      <c r="H50" s="97" t="s">
        <v>140</v>
      </c>
      <c r="I50" s="97" t="s">
        <v>34</v>
      </c>
      <c r="J50" s="94" t="s">
        <v>34</v>
      </c>
      <c r="K50" s="97" t="s">
        <v>162</v>
      </c>
      <c r="L50" s="97" t="s">
        <v>160</v>
      </c>
      <c r="M50" s="97" t="s">
        <v>183</v>
      </c>
      <c r="N50" s="94" t="s">
        <v>164</v>
      </c>
      <c r="O50" s="97" t="s">
        <v>34</v>
      </c>
      <c r="P50" s="98" t="s">
        <v>195</v>
      </c>
      <c r="Q50" s="92">
        <v>41623</v>
      </c>
      <c r="R50" s="93" t="s">
        <v>154</v>
      </c>
      <c r="S50" s="94" t="s">
        <v>435</v>
      </c>
      <c r="T50" s="93" t="s">
        <v>336</v>
      </c>
      <c r="U50" s="93"/>
      <c r="V50" s="93" t="s">
        <v>405</v>
      </c>
      <c r="W50" s="95"/>
      <c r="X50" s="96" t="s">
        <v>332</v>
      </c>
      <c r="Y50" s="94" t="s">
        <v>439</v>
      </c>
      <c r="Z50" s="97" t="s">
        <v>216</v>
      </c>
      <c r="AA50" s="97" t="s">
        <v>217</v>
      </c>
      <c r="AB50" s="97"/>
      <c r="AC50" s="99"/>
      <c r="AD50" s="98"/>
      <c r="AE50" s="100"/>
      <c r="AF50" s="101" t="s">
        <v>305</v>
      </c>
      <c r="AG50" s="102"/>
      <c r="AH50" s="102"/>
      <c r="AI50" s="102"/>
      <c r="AJ50" s="103"/>
      <c r="AK50" s="104">
        <v>767</v>
      </c>
      <c r="AL50" s="105" t="s">
        <v>482</v>
      </c>
      <c r="AM50" s="105"/>
      <c r="AN50" s="105"/>
      <c r="AO50" s="105"/>
      <c r="AP50" s="106"/>
    </row>
    <row r="51" spans="1:42" ht="32.5" customHeight="1" x14ac:dyDescent="0.35">
      <c r="A51" s="91">
        <v>49</v>
      </c>
      <c r="B51" s="92" t="s">
        <v>34</v>
      </c>
      <c r="C51" s="93" t="s">
        <v>41</v>
      </c>
      <c r="D51" s="94" t="s">
        <v>421</v>
      </c>
      <c r="E51" s="93" t="s">
        <v>34</v>
      </c>
      <c r="F51" s="95" t="s">
        <v>87</v>
      </c>
      <c r="G51" s="96" t="s">
        <v>118</v>
      </c>
      <c r="H51" s="97"/>
      <c r="I51" s="97" t="s">
        <v>34</v>
      </c>
      <c r="J51" s="94" t="s">
        <v>34</v>
      </c>
      <c r="K51" s="97" t="s">
        <v>162</v>
      </c>
      <c r="L51" s="97" t="s">
        <v>160</v>
      </c>
      <c r="M51" s="97" t="s">
        <v>34</v>
      </c>
      <c r="N51" s="94" t="s">
        <v>34</v>
      </c>
      <c r="O51" s="97" t="s">
        <v>34</v>
      </c>
      <c r="P51" s="98"/>
      <c r="Q51" s="92">
        <v>41623</v>
      </c>
      <c r="R51" s="93" t="s">
        <v>34</v>
      </c>
      <c r="S51" s="94" t="s">
        <v>34</v>
      </c>
      <c r="T51" s="93" t="s">
        <v>336</v>
      </c>
      <c r="U51" s="93"/>
      <c r="V51" s="93" t="s">
        <v>414</v>
      </c>
      <c r="W51" s="95"/>
      <c r="X51" s="96" t="s">
        <v>34</v>
      </c>
      <c r="Y51" s="94" t="s">
        <v>34</v>
      </c>
      <c r="Z51" s="97"/>
      <c r="AA51" s="97"/>
      <c r="AB51" s="97"/>
      <c r="AC51" s="99"/>
      <c r="AD51" s="98"/>
      <c r="AE51" s="100"/>
      <c r="AF51" s="101" t="s">
        <v>317</v>
      </c>
      <c r="AG51" s="102"/>
      <c r="AH51" s="102"/>
      <c r="AI51" s="102"/>
      <c r="AJ51" s="103"/>
      <c r="AK51" s="104"/>
      <c r="AL51" s="105"/>
      <c r="AM51" s="105"/>
      <c r="AN51" s="105"/>
      <c r="AO51" s="105"/>
      <c r="AP51" s="106"/>
    </row>
    <row r="52" spans="1:42" ht="32.5" customHeight="1" x14ac:dyDescent="0.35">
      <c r="A52" s="91">
        <v>50</v>
      </c>
      <c r="B52" s="92">
        <v>41608</v>
      </c>
      <c r="C52" s="93" t="s">
        <v>35</v>
      </c>
      <c r="D52" s="94" t="s">
        <v>420</v>
      </c>
      <c r="E52" s="93" t="s">
        <v>61</v>
      </c>
      <c r="F52" s="95" t="s">
        <v>78</v>
      </c>
      <c r="G52" s="96" t="s">
        <v>92</v>
      </c>
      <c r="H52" s="97" t="s">
        <v>125</v>
      </c>
      <c r="I52" s="97">
        <v>35</v>
      </c>
      <c r="J52" s="94" t="s">
        <v>447</v>
      </c>
      <c r="K52" s="97" t="s">
        <v>162</v>
      </c>
      <c r="L52" s="97" t="s">
        <v>160</v>
      </c>
      <c r="M52" s="97" t="s">
        <v>167</v>
      </c>
      <c r="N52" s="94" t="s">
        <v>441</v>
      </c>
      <c r="O52" s="97" t="s">
        <v>35</v>
      </c>
      <c r="P52" s="98" t="s">
        <v>192</v>
      </c>
      <c r="Q52" s="92">
        <v>41625</v>
      </c>
      <c r="R52" s="93" t="s">
        <v>148</v>
      </c>
      <c r="S52" s="94" t="s">
        <v>435</v>
      </c>
      <c r="T52" s="93" t="s">
        <v>336</v>
      </c>
      <c r="U52" s="93"/>
      <c r="V52" s="93" t="s">
        <v>396</v>
      </c>
      <c r="W52" s="95"/>
      <c r="X52" s="96" t="s">
        <v>332</v>
      </c>
      <c r="Y52" s="94" t="s">
        <v>439</v>
      </c>
      <c r="Z52" s="97" t="s">
        <v>212</v>
      </c>
      <c r="AA52" s="97" t="s">
        <v>213</v>
      </c>
      <c r="AB52" s="97"/>
      <c r="AC52" s="99">
        <v>42031</v>
      </c>
      <c r="AD52" s="98" t="s">
        <v>335</v>
      </c>
      <c r="AE52" s="100"/>
      <c r="AF52" s="101" t="s">
        <v>295</v>
      </c>
      <c r="AG52" s="102"/>
      <c r="AH52" s="102"/>
      <c r="AI52" s="102"/>
      <c r="AJ52" s="103"/>
      <c r="AK52" s="104">
        <v>604</v>
      </c>
      <c r="AL52" s="105" t="s">
        <v>483</v>
      </c>
      <c r="AM52" s="105"/>
      <c r="AN52" s="105"/>
      <c r="AO52" s="105"/>
      <c r="AP52" s="106"/>
    </row>
    <row r="53" spans="1:42" ht="32.5" customHeight="1" x14ac:dyDescent="0.35">
      <c r="A53" s="91">
        <v>51</v>
      </c>
      <c r="B53" s="92" t="s">
        <v>34</v>
      </c>
      <c r="C53" s="93" t="s">
        <v>44</v>
      </c>
      <c r="D53" s="94" t="s">
        <v>421</v>
      </c>
      <c r="E53" s="93" t="s">
        <v>34</v>
      </c>
      <c r="F53" s="95" t="s">
        <v>86</v>
      </c>
      <c r="G53" s="96" t="s">
        <v>117</v>
      </c>
      <c r="H53" s="97"/>
      <c r="I53" s="97" t="s">
        <v>34</v>
      </c>
      <c r="J53" s="94" t="s">
        <v>34</v>
      </c>
      <c r="K53" s="97" t="s">
        <v>162</v>
      </c>
      <c r="L53" s="97" t="s">
        <v>160</v>
      </c>
      <c r="M53" s="97" t="s">
        <v>188</v>
      </c>
      <c r="N53" s="94" t="s">
        <v>428</v>
      </c>
      <c r="O53" s="97" t="s">
        <v>34</v>
      </c>
      <c r="P53" s="98"/>
      <c r="Q53" s="92">
        <v>41625</v>
      </c>
      <c r="R53" s="93" t="s">
        <v>34</v>
      </c>
      <c r="S53" s="94" t="s">
        <v>34</v>
      </c>
      <c r="T53" s="93" t="s">
        <v>336</v>
      </c>
      <c r="U53" s="93"/>
      <c r="V53" s="93" t="s">
        <v>413</v>
      </c>
      <c r="W53" s="95"/>
      <c r="X53" s="96" t="s">
        <v>34</v>
      </c>
      <c r="Y53" s="94" t="s">
        <v>34</v>
      </c>
      <c r="Z53" s="97"/>
      <c r="AA53" s="97"/>
      <c r="AB53" s="97"/>
      <c r="AC53" s="99"/>
      <c r="AD53" s="98"/>
      <c r="AE53" s="100"/>
      <c r="AF53" s="101" t="s">
        <v>316</v>
      </c>
      <c r="AG53" s="102"/>
      <c r="AH53" s="102"/>
      <c r="AI53" s="102"/>
      <c r="AJ53" s="103"/>
      <c r="AK53" s="104"/>
      <c r="AL53" s="105"/>
      <c r="AM53" s="105"/>
      <c r="AN53" s="105"/>
      <c r="AO53" s="105"/>
      <c r="AP53" s="106"/>
    </row>
    <row r="54" spans="1:42" ht="32.5" customHeight="1" x14ac:dyDescent="0.35">
      <c r="A54" s="91">
        <v>52</v>
      </c>
      <c r="B54" s="92">
        <v>41618</v>
      </c>
      <c r="C54" s="93" t="s">
        <v>35</v>
      </c>
      <c r="D54" s="94" t="s">
        <v>420</v>
      </c>
      <c r="E54" s="93" t="s">
        <v>66</v>
      </c>
      <c r="F54" s="95" t="s">
        <v>81</v>
      </c>
      <c r="G54" s="96" t="s">
        <v>111</v>
      </c>
      <c r="H54" s="97" t="s">
        <v>141</v>
      </c>
      <c r="I54" s="97">
        <v>22</v>
      </c>
      <c r="J54" s="94" t="s">
        <v>446</v>
      </c>
      <c r="K54" s="97" t="s">
        <v>162</v>
      </c>
      <c r="L54" s="97" t="s">
        <v>160</v>
      </c>
      <c r="M54" s="97" t="s">
        <v>184</v>
      </c>
      <c r="N54" s="94" t="s">
        <v>164</v>
      </c>
      <c r="O54" s="97" t="s">
        <v>34</v>
      </c>
      <c r="P54" s="98"/>
      <c r="Q54" s="92">
        <v>41626</v>
      </c>
      <c r="R54" s="93" t="s">
        <v>157</v>
      </c>
      <c r="S54" s="94" t="s">
        <v>434</v>
      </c>
      <c r="T54" s="93" t="s">
        <v>336</v>
      </c>
      <c r="U54" s="93"/>
      <c r="V54" s="93" t="s">
        <v>406</v>
      </c>
      <c r="W54" s="95"/>
      <c r="X54" s="96" t="s">
        <v>332</v>
      </c>
      <c r="Y54" s="94" t="s">
        <v>439</v>
      </c>
      <c r="Z54" s="97" t="s">
        <v>218</v>
      </c>
      <c r="AA54" s="97" t="s">
        <v>219</v>
      </c>
      <c r="AB54" s="97"/>
      <c r="AC54" s="99">
        <v>42477</v>
      </c>
      <c r="AD54" s="98" t="s">
        <v>330</v>
      </c>
      <c r="AE54" s="100"/>
      <c r="AF54" s="101" t="s">
        <v>306</v>
      </c>
      <c r="AG54" s="102" t="s">
        <v>307</v>
      </c>
      <c r="AH54" s="102"/>
      <c r="AI54" s="102"/>
      <c r="AJ54" s="103"/>
      <c r="AK54" s="104">
        <v>769</v>
      </c>
      <c r="AL54" s="105" t="s">
        <v>483</v>
      </c>
      <c r="AM54" s="105"/>
      <c r="AN54" s="105"/>
      <c r="AO54" s="105"/>
      <c r="AP54" s="106"/>
    </row>
    <row r="55" spans="1:42" ht="32.5" customHeight="1" x14ac:dyDescent="0.35">
      <c r="A55" s="91">
        <v>53</v>
      </c>
      <c r="B55" s="92">
        <v>41608</v>
      </c>
      <c r="C55" s="93" t="s">
        <v>35</v>
      </c>
      <c r="D55" s="94" t="s">
        <v>420</v>
      </c>
      <c r="E55" s="93" t="s">
        <v>61</v>
      </c>
      <c r="F55" s="95" t="s">
        <v>78</v>
      </c>
      <c r="G55" s="96" t="s">
        <v>92</v>
      </c>
      <c r="H55" s="97" t="s">
        <v>125</v>
      </c>
      <c r="I55" s="97">
        <v>35</v>
      </c>
      <c r="J55" s="94" t="s">
        <v>447</v>
      </c>
      <c r="K55" s="97" t="s">
        <v>162</v>
      </c>
      <c r="L55" s="97" t="s">
        <v>160</v>
      </c>
      <c r="M55" s="97" t="s">
        <v>167</v>
      </c>
      <c r="N55" s="94" t="s">
        <v>441</v>
      </c>
      <c r="O55" s="97" t="s">
        <v>35</v>
      </c>
      <c r="P55" s="98" t="s">
        <v>192</v>
      </c>
      <c r="Q55" s="92">
        <v>41627</v>
      </c>
      <c r="R55" s="93" t="s">
        <v>148</v>
      </c>
      <c r="S55" s="94" t="s">
        <v>435</v>
      </c>
      <c r="T55" s="93" t="s">
        <v>336</v>
      </c>
      <c r="U55" s="93"/>
      <c r="V55" s="93" t="s">
        <v>397</v>
      </c>
      <c r="W55" s="95"/>
      <c r="X55" s="96" t="s">
        <v>332</v>
      </c>
      <c r="Y55" s="94" t="s">
        <v>439</v>
      </c>
      <c r="Z55" s="97" t="s">
        <v>212</v>
      </c>
      <c r="AA55" s="97" t="s">
        <v>213</v>
      </c>
      <c r="AB55" s="97"/>
      <c r="AC55" s="99">
        <v>42031</v>
      </c>
      <c r="AD55" s="98" t="s">
        <v>335</v>
      </c>
      <c r="AE55" s="100"/>
      <c r="AF55" s="101" t="s">
        <v>296</v>
      </c>
      <c r="AG55" s="102"/>
      <c r="AH55" s="102"/>
      <c r="AI55" s="102"/>
      <c r="AJ55" s="103"/>
      <c r="AK55" s="104">
        <v>605</v>
      </c>
      <c r="AL55" s="105" t="s">
        <v>483</v>
      </c>
      <c r="AM55" s="105"/>
      <c r="AN55" s="105"/>
      <c r="AO55" s="105"/>
      <c r="AP55" s="106"/>
    </row>
    <row r="56" spans="1:42" ht="32.5" customHeight="1" x14ac:dyDescent="0.35">
      <c r="A56" s="91">
        <v>54</v>
      </c>
      <c r="B56" s="92">
        <v>41608</v>
      </c>
      <c r="C56" s="93" t="s">
        <v>35</v>
      </c>
      <c r="D56" s="94" t="s">
        <v>420</v>
      </c>
      <c r="E56" s="93" t="s">
        <v>61</v>
      </c>
      <c r="F56" s="95" t="s">
        <v>78</v>
      </c>
      <c r="G56" s="96" t="s">
        <v>92</v>
      </c>
      <c r="H56" s="97" t="s">
        <v>125</v>
      </c>
      <c r="I56" s="97">
        <v>35</v>
      </c>
      <c r="J56" s="94" t="s">
        <v>447</v>
      </c>
      <c r="K56" s="97" t="s">
        <v>162</v>
      </c>
      <c r="L56" s="97" t="s">
        <v>160</v>
      </c>
      <c r="M56" s="97" t="s">
        <v>167</v>
      </c>
      <c r="N56" s="94" t="s">
        <v>441</v>
      </c>
      <c r="O56" s="97" t="s">
        <v>35</v>
      </c>
      <c r="P56" s="98" t="s">
        <v>192</v>
      </c>
      <c r="Q56" s="92">
        <v>41630</v>
      </c>
      <c r="R56" s="93" t="s">
        <v>148</v>
      </c>
      <c r="S56" s="94" t="s">
        <v>435</v>
      </c>
      <c r="T56" s="93" t="s">
        <v>336</v>
      </c>
      <c r="U56" s="93"/>
      <c r="V56" s="93" t="s">
        <v>398</v>
      </c>
      <c r="W56" s="95"/>
      <c r="X56" s="96" t="s">
        <v>333</v>
      </c>
      <c r="Y56" s="94" t="s">
        <v>333</v>
      </c>
      <c r="Z56" s="97" t="s">
        <v>212</v>
      </c>
      <c r="AA56" s="97" t="s">
        <v>213</v>
      </c>
      <c r="AB56" s="97"/>
      <c r="AC56" s="99">
        <v>42031</v>
      </c>
      <c r="AD56" s="98" t="s">
        <v>335</v>
      </c>
      <c r="AE56" s="100"/>
      <c r="AF56" s="101" t="s">
        <v>297</v>
      </c>
      <c r="AG56" s="102"/>
      <c r="AH56" s="102"/>
      <c r="AI56" s="102"/>
      <c r="AJ56" s="103"/>
      <c r="AK56" s="104">
        <v>606</v>
      </c>
      <c r="AL56" s="105" t="s">
        <v>483</v>
      </c>
      <c r="AM56" s="105"/>
      <c r="AN56" s="105"/>
      <c r="AO56" s="105"/>
      <c r="AP56" s="106"/>
    </row>
    <row r="57" spans="1:42" ht="32.5" customHeight="1" x14ac:dyDescent="0.35">
      <c r="A57" s="91">
        <v>55</v>
      </c>
      <c r="B57" s="92">
        <v>41608</v>
      </c>
      <c r="C57" s="93" t="s">
        <v>35</v>
      </c>
      <c r="D57" s="94" t="s">
        <v>420</v>
      </c>
      <c r="E57" s="93" t="s">
        <v>61</v>
      </c>
      <c r="F57" s="95" t="s">
        <v>78</v>
      </c>
      <c r="G57" s="96" t="s">
        <v>92</v>
      </c>
      <c r="H57" s="97" t="s">
        <v>125</v>
      </c>
      <c r="I57" s="97">
        <v>35</v>
      </c>
      <c r="J57" s="94" t="s">
        <v>447</v>
      </c>
      <c r="K57" s="97" t="s">
        <v>162</v>
      </c>
      <c r="L57" s="97" t="s">
        <v>160</v>
      </c>
      <c r="M57" s="97" t="s">
        <v>167</v>
      </c>
      <c r="N57" s="94" t="s">
        <v>441</v>
      </c>
      <c r="O57" s="97" t="s">
        <v>35</v>
      </c>
      <c r="P57" s="98" t="s">
        <v>192</v>
      </c>
      <c r="Q57" s="92">
        <v>41631</v>
      </c>
      <c r="R57" s="93" t="s">
        <v>148</v>
      </c>
      <c r="S57" s="94" t="s">
        <v>435</v>
      </c>
      <c r="T57" s="93" t="s">
        <v>336</v>
      </c>
      <c r="U57" s="93"/>
      <c r="V57" s="93" t="s">
        <v>399</v>
      </c>
      <c r="W57" s="95"/>
      <c r="X57" s="96" t="s">
        <v>333</v>
      </c>
      <c r="Y57" s="94" t="s">
        <v>333</v>
      </c>
      <c r="Z57" s="97" t="s">
        <v>212</v>
      </c>
      <c r="AA57" s="97" t="s">
        <v>213</v>
      </c>
      <c r="AB57" s="97"/>
      <c r="AC57" s="99">
        <v>42031</v>
      </c>
      <c r="AD57" s="98" t="s">
        <v>335</v>
      </c>
      <c r="AE57" s="100"/>
      <c r="AF57" s="101" t="s">
        <v>298</v>
      </c>
      <c r="AG57" s="102"/>
      <c r="AH57" s="102"/>
      <c r="AI57" s="102"/>
      <c r="AJ57" s="103"/>
      <c r="AK57" s="104">
        <v>607</v>
      </c>
      <c r="AL57" s="105" t="s">
        <v>483</v>
      </c>
      <c r="AM57" s="105"/>
      <c r="AN57" s="105"/>
      <c r="AO57" s="105"/>
      <c r="AP57" s="106"/>
    </row>
    <row r="58" spans="1:42" ht="32.5" customHeight="1" x14ac:dyDescent="0.35">
      <c r="A58" s="91">
        <v>56</v>
      </c>
      <c r="B58" s="92">
        <v>41608</v>
      </c>
      <c r="C58" s="93" t="s">
        <v>35</v>
      </c>
      <c r="D58" s="94" t="s">
        <v>420</v>
      </c>
      <c r="E58" s="93" t="s">
        <v>61</v>
      </c>
      <c r="F58" s="95" t="s">
        <v>78</v>
      </c>
      <c r="G58" s="96" t="s">
        <v>92</v>
      </c>
      <c r="H58" s="97" t="s">
        <v>125</v>
      </c>
      <c r="I58" s="97">
        <v>35</v>
      </c>
      <c r="J58" s="94" t="s">
        <v>447</v>
      </c>
      <c r="K58" s="97" t="s">
        <v>162</v>
      </c>
      <c r="L58" s="97" t="s">
        <v>160</v>
      </c>
      <c r="M58" s="97" t="s">
        <v>167</v>
      </c>
      <c r="N58" s="94" t="s">
        <v>441</v>
      </c>
      <c r="O58" s="97" t="s">
        <v>35</v>
      </c>
      <c r="P58" s="98" t="s">
        <v>192</v>
      </c>
      <c r="Q58" s="92">
        <v>41632</v>
      </c>
      <c r="R58" s="93" t="s">
        <v>148</v>
      </c>
      <c r="S58" s="94" t="s">
        <v>435</v>
      </c>
      <c r="T58" s="93" t="s">
        <v>336</v>
      </c>
      <c r="U58" s="93"/>
      <c r="V58" s="93" t="s">
        <v>400</v>
      </c>
      <c r="W58" s="95"/>
      <c r="X58" s="96" t="s">
        <v>333</v>
      </c>
      <c r="Y58" s="94" t="s">
        <v>333</v>
      </c>
      <c r="Z58" s="97" t="s">
        <v>212</v>
      </c>
      <c r="AA58" s="97" t="s">
        <v>213</v>
      </c>
      <c r="AB58" s="97"/>
      <c r="AC58" s="99">
        <v>42031</v>
      </c>
      <c r="AD58" s="98" t="s">
        <v>335</v>
      </c>
      <c r="AE58" s="100"/>
      <c r="AF58" s="101" t="s">
        <v>299</v>
      </c>
      <c r="AG58" s="102"/>
      <c r="AH58" s="102"/>
      <c r="AI58" s="102"/>
      <c r="AJ58" s="103"/>
      <c r="AK58" s="104">
        <v>608</v>
      </c>
      <c r="AL58" s="105" t="s">
        <v>483</v>
      </c>
      <c r="AM58" s="105"/>
      <c r="AN58" s="105"/>
      <c r="AO58" s="105"/>
      <c r="AP58" s="106"/>
    </row>
    <row r="59" spans="1:42" ht="32.5" customHeight="1" x14ac:dyDescent="0.35">
      <c r="A59" s="91">
        <v>57</v>
      </c>
      <c r="B59" s="92">
        <v>41608</v>
      </c>
      <c r="C59" s="93" t="s">
        <v>35</v>
      </c>
      <c r="D59" s="94" t="s">
        <v>420</v>
      </c>
      <c r="E59" s="93" t="s">
        <v>61</v>
      </c>
      <c r="F59" s="95" t="s">
        <v>78</v>
      </c>
      <c r="G59" s="96" t="s">
        <v>92</v>
      </c>
      <c r="H59" s="97" t="s">
        <v>125</v>
      </c>
      <c r="I59" s="97">
        <v>35</v>
      </c>
      <c r="J59" s="94" t="s">
        <v>447</v>
      </c>
      <c r="K59" s="97" t="s">
        <v>162</v>
      </c>
      <c r="L59" s="97" t="s">
        <v>160</v>
      </c>
      <c r="M59" s="97" t="s">
        <v>167</v>
      </c>
      <c r="N59" s="94" t="s">
        <v>441</v>
      </c>
      <c r="O59" s="97" t="s">
        <v>35</v>
      </c>
      <c r="P59" s="98" t="s">
        <v>192</v>
      </c>
      <c r="Q59" s="92">
        <v>41634</v>
      </c>
      <c r="R59" s="93" t="s">
        <v>148</v>
      </c>
      <c r="S59" s="94" t="s">
        <v>435</v>
      </c>
      <c r="T59" s="93" t="s">
        <v>336</v>
      </c>
      <c r="U59" s="93"/>
      <c r="V59" s="93" t="s">
        <v>401</v>
      </c>
      <c r="W59" s="95"/>
      <c r="X59" s="96" t="s">
        <v>333</v>
      </c>
      <c r="Y59" s="94" t="s">
        <v>333</v>
      </c>
      <c r="Z59" s="97" t="s">
        <v>212</v>
      </c>
      <c r="AA59" s="97" t="s">
        <v>213</v>
      </c>
      <c r="AB59" s="97"/>
      <c r="AC59" s="99">
        <v>42031</v>
      </c>
      <c r="AD59" s="98" t="s">
        <v>335</v>
      </c>
      <c r="AE59" s="100"/>
      <c r="AF59" s="101" t="s">
        <v>300</v>
      </c>
      <c r="AG59" s="102"/>
      <c r="AH59" s="102"/>
      <c r="AI59" s="102"/>
      <c r="AJ59" s="103"/>
      <c r="AK59" s="104">
        <v>609</v>
      </c>
      <c r="AL59" s="105" t="s">
        <v>483</v>
      </c>
      <c r="AM59" s="105"/>
      <c r="AN59" s="105"/>
      <c r="AO59" s="105"/>
      <c r="AP59" s="106"/>
    </row>
    <row r="60" spans="1:42" ht="32.5" customHeight="1" x14ac:dyDescent="0.35">
      <c r="A60" s="91">
        <v>58</v>
      </c>
      <c r="B60" s="92">
        <v>41632</v>
      </c>
      <c r="C60" s="93" t="s">
        <v>35</v>
      </c>
      <c r="D60" s="94" t="s">
        <v>420</v>
      </c>
      <c r="E60" s="93" t="s">
        <v>57</v>
      </c>
      <c r="F60" s="95" t="s">
        <v>68</v>
      </c>
      <c r="G60" s="96" t="s">
        <v>91</v>
      </c>
      <c r="H60" s="97" t="s">
        <v>124</v>
      </c>
      <c r="I60" s="97">
        <v>21</v>
      </c>
      <c r="J60" s="94" t="s">
        <v>446</v>
      </c>
      <c r="K60" s="97" t="s">
        <v>166</v>
      </c>
      <c r="L60" s="97" t="s">
        <v>160</v>
      </c>
      <c r="M60" s="97" t="s">
        <v>185</v>
      </c>
      <c r="N60" s="94" t="s">
        <v>164</v>
      </c>
      <c r="O60" s="97" t="s">
        <v>34</v>
      </c>
      <c r="P60" s="98"/>
      <c r="Q60" s="92">
        <v>41635</v>
      </c>
      <c r="R60" s="93" t="s">
        <v>157</v>
      </c>
      <c r="S60" s="94" t="s">
        <v>434</v>
      </c>
      <c r="T60" s="93" t="s">
        <v>336</v>
      </c>
      <c r="U60" s="93"/>
      <c r="V60" s="93" t="s">
        <v>407</v>
      </c>
      <c r="W60" s="95"/>
      <c r="X60" s="96" t="s">
        <v>332</v>
      </c>
      <c r="Y60" s="94" t="s">
        <v>439</v>
      </c>
      <c r="Z60" s="97" t="s">
        <v>198</v>
      </c>
      <c r="AA60" s="97" t="s">
        <v>199</v>
      </c>
      <c r="AB60" s="97"/>
      <c r="AC60" s="99">
        <v>42732</v>
      </c>
      <c r="AD60" s="98" t="s">
        <v>326</v>
      </c>
      <c r="AE60" s="100"/>
      <c r="AF60" s="101" t="s">
        <v>308</v>
      </c>
      <c r="AG60" s="102" t="s">
        <v>309</v>
      </c>
      <c r="AH60" s="102"/>
      <c r="AI60" s="102"/>
      <c r="AJ60" s="103"/>
      <c r="AK60" s="104">
        <v>845</v>
      </c>
      <c r="AL60" s="105" t="s">
        <v>483</v>
      </c>
      <c r="AM60" s="105"/>
      <c r="AN60" s="105"/>
      <c r="AO60" s="105"/>
      <c r="AP60" s="106"/>
    </row>
    <row r="61" spans="1:42" ht="32.5" customHeight="1" x14ac:dyDescent="0.35">
      <c r="A61" s="91">
        <v>59</v>
      </c>
      <c r="B61" s="92">
        <v>41608</v>
      </c>
      <c r="C61" s="93" t="s">
        <v>35</v>
      </c>
      <c r="D61" s="94" t="s">
        <v>420</v>
      </c>
      <c r="E61" s="93" t="s">
        <v>61</v>
      </c>
      <c r="F61" s="95" t="s">
        <v>78</v>
      </c>
      <c r="G61" s="96" t="s">
        <v>92</v>
      </c>
      <c r="H61" s="97" t="s">
        <v>125</v>
      </c>
      <c r="I61" s="97">
        <v>35</v>
      </c>
      <c r="J61" s="94" t="s">
        <v>447</v>
      </c>
      <c r="K61" s="97" t="s">
        <v>162</v>
      </c>
      <c r="L61" s="97" t="s">
        <v>160</v>
      </c>
      <c r="M61" s="97" t="s">
        <v>167</v>
      </c>
      <c r="N61" s="94" t="s">
        <v>441</v>
      </c>
      <c r="O61" s="97" t="s">
        <v>35</v>
      </c>
      <c r="P61" s="98" t="s">
        <v>192</v>
      </c>
      <c r="Q61" s="92">
        <v>41636</v>
      </c>
      <c r="R61" s="93" t="s">
        <v>148</v>
      </c>
      <c r="S61" s="94" t="s">
        <v>435</v>
      </c>
      <c r="T61" s="93" t="s">
        <v>336</v>
      </c>
      <c r="U61" s="93"/>
      <c r="V61" s="93" t="s">
        <v>402</v>
      </c>
      <c r="W61" s="95"/>
      <c r="X61" s="96" t="s">
        <v>333</v>
      </c>
      <c r="Y61" s="94" t="s">
        <v>333</v>
      </c>
      <c r="Z61" s="97" t="s">
        <v>212</v>
      </c>
      <c r="AA61" s="97" t="s">
        <v>213</v>
      </c>
      <c r="AB61" s="97"/>
      <c r="AC61" s="99">
        <v>42031</v>
      </c>
      <c r="AD61" s="98" t="s">
        <v>335</v>
      </c>
      <c r="AE61" s="100"/>
      <c r="AF61" s="101" t="s">
        <v>301</v>
      </c>
      <c r="AG61" s="102"/>
      <c r="AH61" s="102"/>
      <c r="AI61" s="102"/>
      <c r="AJ61" s="103"/>
      <c r="AK61" s="104">
        <v>610</v>
      </c>
      <c r="AL61" s="105" t="s">
        <v>483</v>
      </c>
      <c r="AM61" s="105"/>
      <c r="AN61" s="105"/>
      <c r="AO61" s="105"/>
      <c r="AP61" s="106"/>
    </row>
    <row r="62" spans="1:42" ht="32.5" customHeight="1" x14ac:dyDescent="0.35">
      <c r="A62" s="91">
        <v>60</v>
      </c>
      <c r="B62" s="92">
        <v>41632</v>
      </c>
      <c r="C62" s="93" t="s">
        <v>35</v>
      </c>
      <c r="D62" s="94" t="s">
        <v>420</v>
      </c>
      <c r="E62" s="93" t="s">
        <v>57</v>
      </c>
      <c r="F62" s="95" t="s">
        <v>68</v>
      </c>
      <c r="G62" s="96" t="s">
        <v>91</v>
      </c>
      <c r="H62" s="97" t="s">
        <v>124</v>
      </c>
      <c r="I62" s="97">
        <v>21</v>
      </c>
      <c r="J62" s="94" t="s">
        <v>446</v>
      </c>
      <c r="K62" s="97" t="s">
        <v>166</v>
      </c>
      <c r="L62" s="97" t="s">
        <v>160</v>
      </c>
      <c r="M62" s="97" t="s">
        <v>185</v>
      </c>
      <c r="N62" s="94" t="s">
        <v>164</v>
      </c>
      <c r="O62" s="97" t="s">
        <v>34</v>
      </c>
      <c r="P62" s="98"/>
      <c r="Q62" s="92">
        <v>41636</v>
      </c>
      <c r="R62" s="93" t="s">
        <v>157</v>
      </c>
      <c r="S62" s="94" t="s">
        <v>434</v>
      </c>
      <c r="T62" s="93" t="s">
        <v>341</v>
      </c>
      <c r="U62" s="93"/>
      <c r="V62" s="93" t="s">
        <v>408</v>
      </c>
      <c r="W62" s="95"/>
      <c r="X62" s="96" t="s">
        <v>332</v>
      </c>
      <c r="Y62" s="94" t="s">
        <v>439</v>
      </c>
      <c r="Z62" s="97" t="s">
        <v>198</v>
      </c>
      <c r="AA62" s="97" t="s">
        <v>199</v>
      </c>
      <c r="AB62" s="97"/>
      <c r="AC62" s="99">
        <v>42732</v>
      </c>
      <c r="AD62" s="98" t="s">
        <v>326</v>
      </c>
      <c r="AE62" s="100"/>
      <c r="AF62" s="101" t="s">
        <v>310</v>
      </c>
      <c r="AG62" s="102"/>
      <c r="AH62" s="102"/>
      <c r="AI62" s="102"/>
      <c r="AJ62" s="103"/>
      <c r="AK62" s="104"/>
      <c r="AL62" s="105"/>
      <c r="AM62" s="105"/>
      <c r="AN62" s="105"/>
      <c r="AO62" s="105"/>
      <c r="AP62" s="106"/>
    </row>
    <row r="63" spans="1:42" ht="32.5" customHeight="1" x14ac:dyDescent="0.35">
      <c r="A63" s="91">
        <v>61</v>
      </c>
      <c r="B63" s="92">
        <v>41560</v>
      </c>
      <c r="C63" s="93" t="s">
        <v>36</v>
      </c>
      <c r="D63" s="94" t="s">
        <v>421</v>
      </c>
      <c r="E63" s="93" t="s">
        <v>65</v>
      </c>
      <c r="F63" s="95" t="s">
        <v>76</v>
      </c>
      <c r="G63" s="96" t="s">
        <v>107</v>
      </c>
      <c r="H63" s="97" t="s">
        <v>137</v>
      </c>
      <c r="I63" s="97">
        <v>17</v>
      </c>
      <c r="J63" s="94" t="s">
        <v>430</v>
      </c>
      <c r="K63" s="97" t="s">
        <v>162</v>
      </c>
      <c r="L63" s="97" t="s">
        <v>161</v>
      </c>
      <c r="M63" s="97" t="s">
        <v>172</v>
      </c>
      <c r="N63" s="94" t="s">
        <v>424</v>
      </c>
      <c r="O63" s="97" t="s">
        <v>34</v>
      </c>
      <c r="P63" s="98"/>
      <c r="Q63" s="92">
        <v>41637</v>
      </c>
      <c r="R63" s="93" t="s">
        <v>155</v>
      </c>
      <c r="S63" s="94" t="s">
        <v>434</v>
      </c>
      <c r="T63" s="93" t="s">
        <v>336</v>
      </c>
      <c r="U63" s="93"/>
      <c r="V63" s="93" t="s">
        <v>386</v>
      </c>
      <c r="W63" s="95"/>
      <c r="X63" s="96" t="s">
        <v>332</v>
      </c>
      <c r="Y63" s="94" t="s">
        <v>439</v>
      </c>
      <c r="Z63" s="97" t="s">
        <v>209</v>
      </c>
      <c r="AA63" s="97" t="s">
        <v>210</v>
      </c>
      <c r="AB63" s="97"/>
      <c r="AC63" s="99">
        <v>41751</v>
      </c>
      <c r="AD63" s="98" t="s">
        <v>329</v>
      </c>
      <c r="AE63" s="100"/>
      <c r="AF63" s="101" t="s">
        <v>285</v>
      </c>
      <c r="AG63" s="102"/>
      <c r="AH63" s="102"/>
      <c r="AI63" s="102"/>
      <c r="AJ63" s="103"/>
      <c r="AK63" s="104">
        <v>427</v>
      </c>
      <c r="AL63" s="105" t="s">
        <v>483</v>
      </c>
      <c r="AM63" s="105"/>
      <c r="AN63" s="105"/>
      <c r="AO63" s="105"/>
      <c r="AP63" s="106"/>
    </row>
    <row r="64" spans="1:42" ht="32.5" customHeight="1" x14ac:dyDescent="0.35">
      <c r="A64" s="91">
        <v>62</v>
      </c>
      <c r="B64" s="92">
        <v>41635</v>
      </c>
      <c r="C64" s="93" t="s">
        <v>35</v>
      </c>
      <c r="D64" s="94" t="s">
        <v>420</v>
      </c>
      <c r="E64" s="93" t="s">
        <v>66</v>
      </c>
      <c r="F64" s="95" t="s">
        <v>82</v>
      </c>
      <c r="G64" s="96" t="s">
        <v>112</v>
      </c>
      <c r="H64" s="97" t="s">
        <v>142</v>
      </c>
      <c r="I64" s="97" t="s">
        <v>34</v>
      </c>
      <c r="J64" s="94" t="s">
        <v>34</v>
      </c>
      <c r="K64" s="97" t="s">
        <v>162</v>
      </c>
      <c r="L64" s="97" t="s">
        <v>160</v>
      </c>
      <c r="M64" s="97" t="s">
        <v>186</v>
      </c>
      <c r="N64" s="94" t="s">
        <v>164</v>
      </c>
      <c r="O64" s="97" t="s">
        <v>34</v>
      </c>
      <c r="P64" s="98"/>
      <c r="Q64" s="92">
        <v>41638</v>
      </c>
      <c r="R64" s="93" t="s">
        <v>157</v>
      </c>
      <c r="S64" s="94" t="s">
        <v>434</v>
      </c>
      <c r="T64" s="93" t="s">
        <v>336</v>
      </c>
      <c r="U64" s="93"/>
      <c r="V64" s="93" t="s">
        <v>409</v>
      </c>
      <c r="W64" s="95"/>
      <c r="X64" s="96" t="s">
        <v>332</v>
      </c>
      <c r="Y64" s="94" t="s">
        <v>439</v>
      </c>
      <c r="Z64" s="97" t="s">
        <v>220</v>
      </c>
      <c r="AA64" s="97" t="s">
        <v>221</v>
      </c>
      <c r="AB64" s="97"/>
      <c r="AC64" s="99">
        <v>41938</v>
      </c>
      <c r="AD64" s="98" t="s">
        <v>331</v>
      </c>
      <c r="AE64" s="100"/>
      <c r="AF64" s="101" t="s">
        <v>311</v>
      </c>
      <c r="AG64" s="102"/>
      <c r="AH64" s="102"/>
      <c r="AI64" s="102"/>
      <c r="AJ64" s="103"/>
      <c r="AK64" s="104">
        <v>880</v>
      </c>
      <c r="AL64" s="105" t="s">
        <v>483</v>
      </c>
      <c r="AM64" s="105"/>
      <c r="AN64" s="105"/>
      <c r="AO64" s="105"/>
      <c r="AP64" s="106"/>
    </row>
    <row r="65" spans="1:42" ht="32.5" customHeight="1" x14ac:dyDescent="0.35">
      <c r="A65" s="91">
        <v>63</v>
      </c>
      <c r="B65" s="92">
        <v>41636</v>
      </c>
      <c r="C65" s="93" t="s">
        <v>35</v>
      </c>
      <c r="D65" s="94" t="s">
        <v>420</v>
      </c>
      <c r="E65" s="93" t="s">
        <v>66</v>
      </c>
      <c r="F65" s="95" t="s">
        <v>83</v>
      </c>
      <c r="G65" s="96" t="s">
        <v>113</v>
      </c>
      <c r="H65" s="97" t="s">
        <v>143</v>
      </c>
      <c r="I65" s="97">
        <v>27</v>
      </c>
      <c r="J65" s="94" t="s">
        <v>446</v>
      </c>
      <c r="K65" s="97" t="s">
        <v>162</v>
      </c>
      <c r="L65" s="97" t="s">
        <v>160</v>
      </c>
      <c r="M65" s="97" t="s">
        <v>187</v>
      </c>
      <c r="N65" s="94" t="s">
        <v>425</v>
      </c>
      <c r="O65" s="97" t="s">
        <v>34</v>
      </c>
      <c r="P65" s="98"/>
      <c r="Q65" s="92">
        <v>41638</v>
      </c>
      <c r="R65" s="93" t="s">
        <v>157</v>
      </c>
      <c r="S65" s="94" t="s">
        <v>434</v>
      </c>
      <c r="T65" s="93" t="s">
        <v>336</v>
      </c>
      <c r="U65" s="93"/>
      <c r="V65" s="93" t="s">
        <v>404</v>
      </c>
      <c r="W65" s="95"/>
      <c r="X65" s="96" t="s">
        <v>332</v>
      </c>
      <c r="Y65" s="94" t="s">
        <v>439</v>
      </c>
      <c r="Z65" s="97" t="s">
        <v>200</v>
      </c>
      <c r="AA65" s="97" t="s">
        <v>222</v>
      </c>
      <c r="AB65" s="97"/>
      <c r="AC65" s="99">
        <v>42123</v>
      </c>
      <c r="AD65" s="98" t="s">
        <v>325</v>
      </c>
      <c r="AE65" s="100"/>
      <c r="AF65" s="101" t="s">
        <v>312</v>
      </c>
      <c r="AG65" s="102"/>
      <c r="AH65" s="102"/>
      <c r="AI65" s="102"/>
      <c r="AJ65" s="103"/>
      <c r="AK65" s="104">
        <v>885</v>
      </c>
      <c r="AL65" s="105" t="s">
        <v>482</v>
      </c>
      <c r="AM65" s="105"/>
      <c r="AN65" s="105"/>
      <c r="AO65" s="105"/>
      <c r="AP65" s="106"/>
    </row>
    <row r="66" spans="1:42" ht="32.5" customHeight="1" x14ac:dyDescent="0.35">
      <c r="A66" s="91">
        <v>64</v>
      </c>
      <c r="B66" s="92" t="s">
        <v>34</v>
      </c>
      <c r="C66" s="93" t="s">
        <v>34</v>
      </c>
      <c r="D66" s="94" t="s">
        <v>34</v>
      </c>
      <c r="E66" s="93" t="s">
        <v>34</v>
      </c>
      <c r="F66" s="95" t="s">
        <v>34</v>
      </c>
      <c r="G66" s="96" t="s">
        <v>122</v>
      </c>
      <c r="H66" s="97" t="s">
        <v>144</v>
      </c>
      <c r="I66" s="97" t="s">
        <v>34</v>
      </c>
      <c r="J66" s="94" t="s">
        <v>34</v>
      </c>
      <c r="K66" s="97" t="s">
        <v>162</v>
      </c>
      <c r="L66" s="97" t="s">
        <v>160</v>
      </c>
      <c r="M66" s="97" t="s">
        <v>34</v>
      </c>
      <c r="N66" s="94" t="s">
        <v>34</v>
      </c>
      <c r="O66" s="97" t="s">
        <v>34</v>
      </c>
      <c r="P66" s="98"/>
      <c r="Q66" s="92">
        <v>41638</v>
      </c>
      <c r="R66" s="93" t="s">
        <v>34</v>
      </c>
      <c r="S66" s="94" t="s">
        <v>34</v>
      </c>
      <c r="T66" s="93" t="s">
        <v>336</v>
      </c>
      <c r="U66" s="93"/>
      <c r="V66" s="93" t="s">
        <v>418</v>
      </c>
      <c r="W66" s="95"/>
      <c r="X66" s="96" t="s">
        <v>34</v>
      </c>
      <c r="Y66" s="94" t="s">
        <v>34</v>
      </c>
      <c r="Z66" s="97"/>
      <c r="AA66" s="97"/>
      <c r="AB66" s="97"/>
      <c r="AC66" s="99"/>
      <c r="AD66" s="98"/>
      <c r="AE66" s="100" t="s">
        <v>322</v>
      </c>
      <c r="AF66" s="101" t="s">
        <v>277</v>
      </c>
      <c r="AG66" s="102"/>
      <c r="AH66" s="102"/>
      <c r="AI66" s="102"/>
      <c r="AJ66" s="103"/>
      <c r="AK66" s="104">
        <v>2369</v>
      </c>
      <c r="AL66" s="105" t="s">
        <v>483</v>
      </c>
      <c r="AM66" s="105"/>
      <c r="AN66" s="105"/>
      <c r="AO66" s="105"/>
      <c r="AP66" s="106"/>
    </row>
    <row r="67" spans="1:42" ht="32.5" customHeight="1" x14ac:dyDescent="0.35">
      <c r="A67" s="91">
        <v>65</v>
      </c>
      <c r="B67" s="92">
        <v>41608</v>
      </c>
      <c r="C67" s="93" t="s">
        <v>35</v>
      </c>
      <c r="D67" s="94" t="s">
        <v>420</v>
      </c>
      <c r="E67" s="93" t="s">
        <v>61</v>
      </c>
      <c r="F67" s="95" t="s">
        <v>78</v>
      </c>
      <c r="G67" s="96" t="s">
        <v>92</v>
      </c>
      <c r="H67" s="97" t="s">
        <v>125</v>
      </c>
      <c r="I67" s="97">
        <v>35</v>
      </c>
      <c r="J67" s="94" t="s">
        <v>447</v>
      </c>
      <c r="K67" s="97" t="s">
        <v>162</v>
      </c>
      <c r="L67" s="97" t="s">
        <v>160</v>
      </c>
      <c r="M67" s="97" t="s">
        <v>167</v>
      </c>
      <c r="N67" s="94" t="s">
        <v>441</v>
      </c>
      <c r="O67" s="97" t="s">
        <v>35</v>
      </c>
      <c r="P67" s="98" t="s">
        <v>192</v>
      </c>
      <c r="Q67" s="92">
        <v>41639</v>
      </c>
      <c r="R67" s="93" t="s">
        <v>148</v>
      </c>
      <c r="S67" s="94" t="s">
        <v>435</v>
      </c>
      <c r="T67" s="93" t="s">
        <v>336</v>
      </c>
      <c r="U67" s="93"/>
      <c r="V67" s="93" t="s">
        <v>403</v>
      </c>
      <c r="W67" s="95"/>
      <c r="X67" s="96" t="s">
        <v>333</v>
      </c>
      <c r="Y67" s="94" t="s">
        <v>333</v>
      </c>
      <c r="Z67" s="97" t="s">
        <v>212</v>
      </c>
      <c r="AA67" s="97" t="s">
        <v>213</v>
      </c>
      <c r="AB67" s="97"/>
      <c r="AC67" s="99">
        <v>42031</v>
      </c>
      <c r="AD67" s="98" t="s">
        <v>335</v>
      </c>
      <c r="AE67" s="100"/>
      <c r="AF67" s="101" t="s">
        <v>302</v>
      </c>
      <c r="AG67" s="102" t="s">
        <v>303</v>
      </c>
      <c r="AH67" s="102"/>
      <c r="AI67" s="102"/>
      <c r="AJ67" s="103"/>
      <c r="AK67" s="104">
        <v>611</v>
      </c>
      <c r="AL67" s="105" t="s">
        <v>483</v>
      </c>
      <c r="AM67" s="105"/>
      <c r="AN67" s="105"/>
      <c r="AO67" s="105"/>
      <c r="AP67" s="106"/>
    </row>
    <row r="68" spans="1:42" ht="32.5" customHeight="1" x14ac:dyDescent="0.35">
      <c r="A68" s="91">
        <v>66</v>
      </c>
      <c r="B68" s="92" t="s">
        <v>33</v>
      </c>
      <c r="C68" s="93" t="s">
        <v>37</v>
      </c>
      <c r="D68" s="94" t="s">
        <v>421</v>
      </c>
      <c r="E68" s="93" t="s">
        <v>34</v>
      </c>
      <c r="F68" s="95" t="s">
        <v>85</v>
      </c>
      <c r="G68" s="96" t="s">
        <v>115</v>
      </c>
      <c r="H68" s="97"/>
      <c r="I68" s="97" t="s">
        <v>34</v>
      </c>
      <c r="J68" s="94" t="s">
        <v>34</v>
      </c>
      <c r="K68" s="97" t="s">
        <v>162</v>
      </c>
      <c r="L68" s="97" t="s">
        <v>160</v>
      </c>
      <c r="M68" s="97" t="s">
        <v>34</v>
      </c>
      <c r="N68" s="94" t="s">
        <v>34</v>
      </c>
      <c r="O68" s="97" t="s">
        <v>34</v>
      </c>
      <c r="P68" s="98"/>
      <c r="Q68" s="92">
        <v>41639</v>
      </c>
      <c r="R68" s="93" t="s">
        <v>153</v>
      </c>
      <c r="S68" s="94" t="s">
        <v>440</v>
      </c>
      <c r="T68" s="93" t="s">
        <v>336</v>
      </c>
      <c r="U68" s="93"/>
      <c r="V68" s="93" t="s">
        <v>411</v>
      </c>
      <c r="W68" s="95"/>
      <c r="X68" s="96" t="s">
        <v>34</v>
      </c>
      <c r="Y68" s="94" t="s">
        <v>34</v>
      </c>
      <c r="Z68" s="97"/>
      <c r="AA68" s="97"/>
      <c r="AB68" s="97"/>
      <c r="AC68" s="99"/>
      <c r="AD68" s="98"/>
      <c r="AE68" s="100"/>
      <c r="AF68" s="101" t="s">
        <v>314</v>
      </c>
      <c r="AG68" s="102"/>
      <c r="AH68" s="102"/>
      <c r="AI68" s="102"/>
      <c r="AJ68" s="103"/>
      <c r="AK68" s="104">
        <v>2191</v>
      </c>
      <c r="AL68" s="105" t="s">
        <v>483</v>
      </c>
      <c r="AM68" s="105"/>
      <c r="AN68" s="105"/>
      <c r="AO68" s="105"/>
      <c r="AP68" s="106"/>
    </row>
    <row r="69" spans="1:42" ht="32.5" customHeight="1" x14ac:dyDescent="0.35">
      <c r="A69" s="91">
        <v>67</v>
      </c>
      <c r="B69" s="92" t="s">
        <v>34</v>
      </c>
      <c r="C69" s="93" t="s">
        <v>36</v>
      </c>
      <c r="D69" s="94" t="s">
        <v>421</v>
      </c>
      <c r="E69" s="93" t="s">
        <v>34</v>
      </c>
      <c r="F69" s="95" t="s">
        <v>69</v>
      </c>
      <c r="G69" s="96" t="s">
        <v>116</v>
      </c>
      <c r="H69" s="97"/>
      <c r="I69" s="97" t="s">
        <v>34</v>
      </c>
      <c r="J69" s="94" t="s">
        <v>34</v>
      </c>
      <c r="K69" s="97" t="s">
        <v>162</v>
      </c>
      <c r="L69" s="97" t="s">
        <v>160</v>
      </c>
      <c r="M69" s="97" t="s">
        <v>34</v>
      </c>
      <c r="N69" s="94" t="s">
        <v>34</v>
      </c>
      <c r="O69" s="97" t="s">
        <v>34</v>
      </c>
      <c r="P69" s="98"/>
      <c r="Q69" s="92">
        <v>41639</v>
      </c>
      <c r="R69" s="93" t="s">
        <v>34</v>
      </c>
      <c r="S69" s="94" t="s">
        <v>34</v>
      </c>
      <c r="T69" s="93" t="s">
        <v>341</v>
      </c>
      <c r="U69" s="93"/>
      <c r="V69" s="93" t="s">
        <v>412</v>
      </c>
      <c r="W69" s="95"/>
      <c r="X69" s="96" t="s">
        <v>34</v>
      </c>
      <c r="Y69" s="94" t="s">
        <v>34</v>
      </c>
      <c r="Z69" s="97"/>
      <c r="AA69" s="97"/>
      <c r="AB69" s="97"/>
      <c r="AC69" s="99"/>
      <c r="AD69" s="98"/>
      <c r="AE69" s="100"/>
      <c r="AF69" s="101" t="s">
        <v>315</v>
      </c>
      <c r="AG69" s="102"/>
      <c r="AH69" s="102"/>
      <c r="AI69" s="102"/>
      <c r="AJ69" s="103"/>
      <c r="AK69" s="104"/>
      <c r="AL69" s="105"/>
      <c r="AM69" s="105"/>
      <c r="AN69" s="105"/>
      <c r="AO69" s="105"/>
      <c r="AP69" s="106"/>
    </row>
    <row r="70" spans="1:42" ht="32.5" customHeight="1" x14ac:dyDescent="0.35">
      <c r="A70" s="91">
        <v>68</v>
      </c>
      <c r="B70" s="92">
        <v>41066</v>
      </c>
      <c r="C70" s="93" t="s">
        <v>35</v>
      </c>
      <c r="D70" s="94" t="s">
        <v>420</v>
      </c>
      <c r="E70" s="93" t="s">
        <v>62</v>
      </c>
      <c r="F70" s="95" t="s">
        <v>70</v>
      </c>
      <c r="G70" s="96" t="s">
        <v>93</v>
      </c>
      <c r="H70" s="97" t="s">
        <v>126</v>
      </c>
      <c r="I70" s="97">
        <v>20</v>
      </c>
      <c r="J70" s="94" t="s">
        <v>446</v>
      </c>
      <c r="K70" s="97" t="s">
        <v>162</v>
      </c>
      <c r="L70" s="97" t="s">
        <v>160</v>
      </c>
      <c r="M70" s="97" t="s">
        <v>173</v>
      </c>
      <c r="N70" s="94" t="s">
        <v>171</v>
      </c>
      <c r="O70" s="97" t="s">
        <v>34</v>
      </c>
      <c r="P70" s="98"/>
      <c r="Q70" s="92" t="s">
        <v>228</v>
      </c>
      <c r="R70" s="93" t="s">
        <v>152</v>
      </c>
      <c r="S70" s="94" t="s">
        <v>435</v>
      </c>
      <c r="T70" s="93" t="s">
        <v>336</v>
      </c>
      <c r="U70" s="93"/>
      <c r="V70" s="93" t="s">
        <v>344</v>
      </c>
      <c r="W70" s="95"/>
      <c r="X70" s="96" t="s">
        <v>333</v>
      </c>
      <c r="Y70" s="94" t="s">
        <v>333</v>
      </c>
      <c r="Z70" s="97" t="s">
        <v>201</v>
      </c>
      <c r="AA70" s="97" t="s">
        <v>202</v>
      </c>
      <c r="AB70" s="97"/>
      <c r="AC70" s="99"/>
      <c r="AD70" s="98" t="s">
        <v>324</v>
      </c>
      <c r="AE70" s="100"/>
      <c r="AF70" s="101" t="s">
        <v>230</v>
      </c>
      <c r="AG70" s="102"/>
      <c r="AH70" s="102"/>
      <c r="AI70" s="102"/>
      <c r="AJ70" s="103"/>
      <c r="AK70" s="104"/>
      <c r="AL70" s="105"/>
      <c r="AM70" s="105"/>
      <c r="AN70" s="105"/>
      <c r="AO70" s="105"/>
      <c r="AP70" s="106"/>
    </row>
    <row r="71" spans="1:42" ht="32.5" customHeight="1" x14ac:dyDescent="0.35">
      <c r="A71" s="91">
        <v>69</v>
      </c>
      <c r="B71" s="92">
        <v>41066</v>
      </c>
      <c r="C71" s="93" t="s">
        <v>35</v>
      </c>
      <c r="D71" s="94" t="s">
        <v>420</v>
      </c>
      <c r="E71" s="93" t="s">
        <v>62</v>
      </c>
      <c r="F71" s="95" t="s">
        <v>70</v>
      </c>
      <c r="G71" s="96" t="s">
        <v>93</v>
      </c>
      <c r="H71" s="97" t="s">
        <v>126</v>
      </c>
      <c r="I71" s="97">
        <v>20</v>
      </c>
      <c r="J71" s="94" t="s">
        <v>446</v>
      </c>
      <c r="K71" s="97" t="s">
        <v>162</v>
      </c>
      <c r="L71" s="97" t="s">
        <v>160</v>
      </c>
      <c r="M71" s="97" t="s">
        <v>173</v>
      </c>
      <c r="N71" s="94" t="s">
        <v>171</v>
      </c>
      <c r="O71" s="97" t="s">
        <v>34</v>
      </c>
      <c r="P71" s="98"/>
      <c r="Q71" s="92" t="s">
        <v>228</v>
      </c>
      <c r="R71" s="93" t="s">
        <v>152</v>
      </c>
      <c r="S71" s="94" t="s">
        <v>435</v>
      </c>
      <c r="T71" s="93" t="s">
        <v>336</v>
      </c>
      <c r="U71" s="93"/>
      <c r="V71" s="93" t="s">
        <v>345</v>
      </c>
      <c r="W71" s="95"/>
      <c r="X71" s="96" t="s">
        <v>333</v>
      </c>
      <c r="Y71" s="94" t="s">
        <v>333</v>
      </c>
      <c r="Z71" s="97" t="s">
        <v>201</v>
      </c>
      <c r="AA71" s="97" t="s">
        <v>202</v>
      </c>
      <c r="AB71" s="97"/>
      <c r="AC71" s="99"/>
      <c r="AD71" s="98" t="s">
        <v>324</v>
      </c>
      <c r="AE71" s="100"/>
      <c r="AF71" s="101" t="s">
        <v>233</v>
      </c>
      <c r="AG71" s="102"/>
      <c r="AH71" s="102"/>
      <c r="AI71" s="102"/>
      <c r="AJ71" s="103"/>
      <c r="AK71" s="104">
        <v>25</v>
      </c>
      <c r="AL71" s="105" t="s">
        <v>482</v>
      </c>
      <c r="AM71" s="105"/>
      <c r="AN71" s="105"/>
      <c r="AO71" s="105"/>
      <c r="AP71" s="106"/>
    </row>
    <row r="72" spans="1:42" ht="32.5" customHeight="1" x14ac:dyDescent="0.35">
      <c r="A72" s="91">
        <v>70</v>
      </c>
      <c r="B72" s="92">
        <v>41066</v>
      </c>
      <c r="C72" s="93" t="s">
        <v>35</v>
      </c>
      <c r="D72" s="94" t="s">
        <v>420</v>
      </c>
      <c r="E72" s="93" t="s">
        <v>62</v>
      </c>
      <c r="F72" s="95" t="s">
        <v>70</v>
      </c>
      <c r="G72" s="96" t="s">
        <v>94</v>
      </c>
      <c r="H72" s="97" t="s">
        <v>127</v>
      </c>
      <c r="I72" s="97">
        <v>19</v>
      </c>
      <c r="J72" s="94" t="s">
        <v>446</v>
      </c>
      <c r="K72" s="97" t="s">
        <v>162</v>
      </c>
      <c r="L72" s="97" t="s">
        <v>160</v>
      </c>
      <c r="M72" s="97" t="s">
        <v>174</v>
      </c>
      <c r="N72" s="94" t="s">
        <v>164</v>
      </c>
      <c r="O72" s="97" t="s">
        <v>34</v>
      </c>
      <c r="P72" s="98"/>
      <c r="Q72" s="92" t="s">
        <v>228</v>
      </c>
      <c r="R72" s="93" t="s">
        <v>152</v>
      </c>
      <c r="S72" s="94" t="s">
        <v>435</v>
      </c>
      <c r="T72" s="93" t="s">
        <v>336</v>
      </c>
      <c r="U72" s="93"/>
      <c r="V72" s="93" t="s">
        <v>353</v>
      </c>
      <c r="W72" s="95"/>
      <c r="X72" s="96" t="s">
        <v>333</v>
      </c>
      <c r="Y72" s="94" t="s">
        <v>333</v>
      </c>
      <c r="Z72" s="97" t="s">
        <v>201</v>
      </c>
      <c r="AA72" s="97" t="s">
        <v>202</v>
      </c>
      <c r="AB72" s="97"/>
      <c r="AC72" s="99"/>
      <c r="AD72" s="98"/>
      <c r="AE72" s="100"/>
      <c r="AF72" s="101" t="s">
        <v>246</v>
      </c>
      <c r="AG72" s="102"/>
      <c r="AH72" s="102"/>
      <c r="AI72" s="102"/>
      <c r="AJ72" s="103"/>
      <c r="AK72" s="104">
        <v>31</v>
      </c>
      <c r="AL72" s="105" t="s">
        <v>482</v>
      </c>
      <c r="AM72" s="105"/>
      <c r="AN72" s="105"/>
      <c r="AO72" s="105"/>
      <c r="AP72" s="106"/>
    </row>
    <row r="73" spans="1:42" ht="32.5" customHeight="1" x14ac:dyDescent="0.35">
      <c r="A73" s="91">
        <v>71</v>
      </c>
      <c r="B73" s="92">
        <v>41066</v>
      </c>
      <c r="C73" s="93" t="s">
        <v>35</v>
      </c>
      <c r="D73" s="94" t="s">
        <v>420</v>
      </c>
      <c r="E73" s="93" t="s">
        <v>62</v>
      </c>
      <c r="F73" s="95" t="s">
        <v>70</v>
      </c>
      <c r="G73" s="96" t="s">
        <v>94</v>
      </c>
      <c r="H73" s="97" t="s">
        <v>127</v>
      </c>
      <c r="I73" s="97">
        <v>19</v>
      </c>
      <c r="J73" s="94" t="s">
        <v>446</v>
      </c>
      <c r="K73" s="97" t="s">
        <v>162</v>
      </c>
      <c r="L73" s="97" t="s">
        <v>160</v>
      </c>
      <c r="M73" s="97" t="s">
        <v>174</v>
      </c>
      <c r="N73" s="94" t="s">
        <v>164</v>
      </c>
      <c r="O73" s="97" t="s">
        <v>34</v>
      </c>
      <c r="P73" s="98"/>
      <c r="Q73" s="92" t="s">
        <v>228</v>
      </c>
      <c r="R73" s="93" t="s">
        <v>152</v>
      </c>
      <c r="S73" s="94" t="s">
        <v>435</v>
      </c>
      <c r="T73" s="93" t="s">
        <v>336</v>
      </c>
      <c r="U73" s="93"/>
      <c r="V73" s="93" t="s">
        <v>355</v>
      </c>
      <c r="W73" s="95"/>
      <c r="X73" s="96" t="s">
        <v>333</v>
      </c>
      <c r="Y73" s="94" t="s">
        <v>333</v>
      </c>
      <c r="Z73" s="97" t="s">
        <v>201</v>
      </c>
      <c r="AA73" s="97" t="s">
        <v>202</v>
      </c>
      <c r="AB73" s="97"/>
      <c r="AC73" s="99"/>
      <c r="AD73" s="98"/>
      <c r="AE73" s="100"/>
      <c r="AF73" s="101" t="s">
        <v>249</v>
      </c>
      <c r="AG73" s="102"/>
      <c r="AH73" s="102"/>
      <c r="AI73" s="102"/>
      <c r="AJ73" s="103"/>
      <c r="AK73" s="104">
        <v>32</v>
      </c>
      <c r="AL73" s="105" t="s">
        <v>482</v>
      </c>
      <c r="AM73" s="105"/>
      <c r="AN73" s="105"/>
      <c r="AO73" s="105"/>
      <c r="AP73" s="106"/>
    </row>
    <row r="74" spans="1:42" ht="32.5" customHeight="1" x14ac:dyDescent="0.35">
      <c r="A74" s="91">
        <v>72</v>
      </c>
      <c r="B74" s="92">
        <v>41066</v>
      </c>
      <c r="C74" s="93" t="s">
        <v>35</v>
      </c>
      <c r="D74" s="94" t="s">
        <v>420</v>
      </c>
      <c r="E74" s="93" t="s">
        <v>62</v>
      </c>
      <c r="F74" s="95" t="s">
        <v>70</v>
      </c>
      <c r="G74" s="96" t="s">
        <v>94</v>
      </c>
      <c r="H74" s="97" t="s">
        <v>127</v>
      </c>
      <c r="I74" s="97">
        <v>19</v>
      </c>
      <c r="J74" s="94" t="s">
        <v>446</v>
      </c>
      <c r="K74" s="97" t="s">
        <v>162</v>
      </c>
      <c r="L74" s="97" t="s">
        <v>160</v>
      </c>
      <c r="M74" s="97" t="s">
        <v>174</v>
      </c>
      <c r="N74" s="94" t="s">
        <v>164</v>
      </c>
      <c r="O74" s="97" t="s">
        <v>34</v>
      </c>
      <c r="P74" s="98"/>
      <c r="Q74" s="92" t="s">
        <v>228</v>
      </c>
      <c r="R74" s="93" t="s">
        <v>152</v>
      </c>
      <c r="S74" s="94" t="s">
        <v>435</v>
      </c>
      <c r="T74" s="93" t="s">
        <v>336</v>
      </c>
      <c r="U74" s="93"/>
      <c r="V74" s="93" t="s">
        <v>356</v>
      </c>
      <c r="W74" s="95"/>
      <c r="X74" s="96" t="s">
        <v>333</v>
      </c>
      <c r="Y74" s="94" t="s">
        <v>333</v>
      </c>
      <c r="Z74" s="97" t="s">
        <v>201</v>
      </c>
      <c r="AA74" s="97" t="s">
        <v>202</v>
      </c>
      <c r="AB74" s="97"/>
      <c r="AC74" s="99"/>
      <c r="AD74" s="98"/>
      <c r="AE74" s="100"/>
      <c r="AF74" s="101" t="s">
        <v>250</v>
      </c>
      <c r="AG74" s="102"/>
      <c r="AH74" s="102"/>
      <c r="AI74" s="102"/>
      <c r="AJ74" s="103"/>
      <c r="AK74" s="104">
        <v>33</v>
      </c>
      <c r="AL74" s="105" t="s">
        <v>482</v>
      </c>
      <c r="AM74" s="105"/>
      <c r="AN74" s="105"/>
      <c r="AO74" s="105"/>
      <c r="AP74" s="106"/>
    </row>
    <row r="75" spans="1:42" ht="32.5" customHeight="1" x14ac:dyDescent="0.35">
      <c r="A75" s="91">
        <v>73</v>
      </c>
      <c r="B75" s="92">
        <v>41066</v>
      </c>
      <c r="C75" s="93" t="s">
        <v>35</v>
      </c>
      <c r="D75" s="94" t="s">
        <v>420</v>
      </c>
      <c r="E75" s="93" t="s">
        <v>62</v>
      </c>
      <c r="F75" s="95" t="s">
        <v>70</v>
      </c>
      <c r="G75" s="96" t="s">
        <v>94</v>
      </c>
      <c r="H75" s="97" t="s">
        <v>127</v>
      </c>
      <c r="I75" s="97">
        <v>19</v>
      </c>
      <c r="J75" s="94" t="s">
        <v>446</v>
      </c>
      <c r="K75" s="97" t="s">
        <v>162</v>
      </c>
      <c r="L75" s="97" t="s">
        <v>160</v>
      </c>
      <c r="M75" s="97" t="s">
        <v>174</v>
      </c>
      <c r="N75" s="94" t="s">
        <v>164</v>
      </c>
      <c r="O75" s="97" t="s">
        <v>34</v>
      </c>
      <c r="P75" s="98"/>
      <c r="Q75" s="92" t="s">
        <v>228</v>
      </c>
      <c r="R75" s="93" t="s">
        <v>152</v>
      </c>
      <c r="S75" s="94" t="s">
        <v>435</v>
      </c>
      <c r="T75" s="93" t="s">
        <v>338</v>
      </c>
      <c r="U75" s="93"/>
      <c r="V75" s="93" t="s">
        <v>357</v>
      </c>
      <c r="W75" s="95"/>
      <c r="X75" s="96" t="s">
        <v>333</v>
      </c>
      <c r="Y75" s="94" t="s">
        <v>333</v>
      </c>
      <c r="Z75" s="97" t="s">
        <v>201</v>
      </c>
      <c r="AA75" s="97" t="s">
        <v>202</v>
      </c>
      <c r="AB75" s="97"/>
      <c r="AC75" s="99"/>
      <c r="AD75" s="98"/>
      <c r="AE75" s="100"/>
      <c r="AF75" s="101" t="s">
        <v>251</v>
      </c>
      <c r="AG75" s="102"/>
      <c r="AH75" s="102"/>
      <c r="AI75" s="102"/>
      <c r="AJ75" s="103"/>
      <c r="AK75" s="104">
        <v>36</v>
      </c>
      <c r="AL75" s="105" t="s">
        <v>482</v>
      </c>
      <c r="AM75" s="105"/>
      <c r="AN75" s="105"/>
      <c r="AO75" s="105"/>
      <c r="AP75" s="106"/>
    </row>
    <row r="76" spans="1:42" ht="32.5" customHeight="1" x14ac:dyDescent="0.35">
      <c r="A76" s="91">
        <v>74</v>
      </c>
      <c r="B76" s="92">
        <v>41066</v>
      </c>
      <c r="C76" s="93" t="s">
        <v>35</v>
      </c>
      <c r="D76" s="94" t="s">
        <v>420</v>
      </c>
      <c r="E76" s="93" t="s">
        <v>62</v>
      </c>
      <c r="F76" s="95" t="s">
        <v>70</v>
      </c>
      <c r="G76" s="96" t="s">
        <v>94</v>
      </c>
      <c r="H76" s="97" t="s">
        <v>127</v>
      </c>
      <c r="I76" s="97">
        <v>19</v>
      </c>
      <c r="J76" s="94" t="s">
        <v>446</v>
      </c>
      <c r="K76" s="97" t="s">
        <v>162</v>
      </c>
      <c r="L76" s="97" t="s">
        <v>160</v>
      </c>
      <c r="M76" s="97" t="s">
        <v>174</v>
      </c>
      <c r="N76" s="94" t="s">
        <v>164</v>
      </c>
      <c r="O76" s="97" t="s">
        <v>34</v>
      </c>
      <c r="P76" s="98"/>
      <c r="Q76" s="92" t="s">
        <v>228</v>
      </c>
      <c r="R76" s="93" t="s">
        <v>152</v>
      </c>
      <c r="S76" s="94" t="s">
        <v>435</v>
      </c>
      <c r="T76" s="93" t="s">
        <v>338</v>
      </c>
      <c r="U76" s="93"/>
      <c r="V76" s="93" t="s">
        <v>358</v>
      </c>
      <c r="W76" s="95"/>
      <c r="X76" s="96" t="s">
        <v>333</v>
      </c>
      <c r="Y76" s="94" t="s">
        <v>333</v>
      </c>
      <c r="Z76" s="97" t="s">
        <v>201</v>
      </c>
      <c r="AA76" s="97" t="s">
        <v>202</v>
      </c>
      <c r="AB76" s="97"/>
      <c r="AC76" s="99"/>
      <c r="AD76" s="98"/>
      <c r="AE76" s="100"/>
      <c r="AF76" s="101" t="s">
        <v>252</v>
      </c>
      <c r="AG76" s="102"/>
      <c r="AH76" s="102"/>
      <c r="AI76" s="102"/>
      <c r="AJ76" s="103"/>
      <c r="AK76" s="104">
        <v>37</v>
      </c>
      <c r="AL76" s="105" t="s">
        <v>482</v>
      </c>
      <c r="AM76" s="105"/>
      <c r="AN76" s="105"/>
      <c r="AO76" s="105"/>
      <c r="AP76" s="106"/>
    </row>
    <row r="77" spans="1:42" ht="32.5" customHeight="1" x14ac:dyDescent="0.35">
      <c r="A77" s="91">
        <v>75</v>
      </c>
      <c r="B77" s="92">
        <v>41066</v>
      </c>
      <c r="C77" s="93" t="s">
        <v>35</v>
      </c>
      <c r="D77" s="94" t="s">
        <v>420</v>
      </c>
      <c r="E77" s="93" t="s">
        <v>62</v>
      </c>
      <c r="F77" s="95" t="s">
        <v>70</v>
      </c>
      <c r="G77" s="96" t="s">
        <v>95</v>
      </c>
      <c r="H77" s="97" t="s">
        <v>128</v>
      </c>
      <c r="I77" s="97">
        <v>27</v>
      </c>
      <c r="J77" s="94" t="s">
        <v>446</v>
      </c>
      <c r="K77" s="97" t="s">
        <v>166</v>
      </c>
      <c r="L77" s="97" t="s">
        <v>160</v>
      </c>
      <c r="M77" s="97" t="s">
        <v>168</v>
      </c>
      <c r="N77" s="94" t="s">
        <v>168</v>
      </c>
      <c r="O77" s="97" t="s">
        <v>34</v>
      </c>
      <c r="P77" s="98"/>
      <c r="Q77" s="92" t="s">
        <v>228</v>
      </c>
      <c r="R77" s="93" t="s">
        <v>150</v>
      </c>
      <c r="S77" s="94" t="s">
        <v>435</v>
      </c>
      <c r="T77" s="93" t="s">
        <v>336</v>
      </c>
      <c r="U77" s="93"/>
      <c r="V77" s="93" t="s">
        <v>359</v>
      </c>
      <c r="W77" s="95"/>
      <c r="X77" s="96" t="s">
        <v>333</v>
      </c>
      <c r="Y77" s="94" t="s">
        <v>333</v>
      </c>
      <c r="Z77" s="97" t="s">
        <v>201</v>
      </c>
      <c r="AA77" s="97" t="s">
        <v>202</v>
      </c>
      <c r="AB77" s="97"/>
      <c r="AC77" s="99"/>
      <c r="AD77" s="98" t="s">
        <v>324</v>
      </c>
      <c r="AE77" s="100"/>
      <c r="AF77" s="101" t="s">
        <v>253</v>
      </c>
      <c r="AG77" s="102"/>
      <c r="AH77" s="102"/>
      <c r="AI77" s="102"/>
      <c r="AJ77" s="103"/>
      <c r="AK77" s="104">
        <v>40</v>
      </c>
      <c r="AL77" s="105" t="s">
        <v>482</v>
      </c>
      <c r="AM77" s="105"/>
      <c r="AN77" s="105"/>
      <c r="AO77" s="105"/>
      <c r="AP77" s="106"/>
    </row>
    <row r="78" spans="1:42" ht="32.5" customHeight="1" x14ac:dyDescent="0.35">
      <c r="A78" s="91">
        <v>76</v>
      </c>
      <c r="B78" s="92">
        <v>41066</v>
      </c>
      <c r="C78" s="93" t="s">
        <v>35</v>
      </c>
      <c r="D78" s="94" t="s">
        <v>420</v>
      </c>
      <c r="E78" s="93" t="s">
        <v>62</v>
      </c>
      <c r="F78" s="95" t="s">
        <v>70</v>
      </c>
      <c r="G78" s="96" t="s">
        <v>95</v>
      </c>
      <c r="H78" s="97" t="s">
        <v>128</v>
      </c>
      <c r="I78" s="97">
        <v>27</v>
      </c>
      <c r="J78" s="94" t="s">
        <v>446</v>
      </c>
      <c r="K78" s="97" t="s">
        <v>166</v>
      </c>
      <c r="L78" s="97" t="s">
        <v>160</v>
      </c>
      <c r="M78" s="97" t="s">
        <v>168</v>
      </c>
      <c r="N78" s="94" t="s">
        <v>168</v>
      </c>
      <c r="O78" s="97" t="s">
        <v>34</v>
      </c>
      <c r="P78" s="98"/>
      <c r="Q78" s="92" t="s">
        <v>228</v>
      </c>
      <c r="R78" s="93" t="s">
        <v>150</v>
      </c>
      <c r="S78" s="94" t="s">
        <v>435</v>
      </c>
      <c r="T78" s="93" t="s">
        <v>336</v>
      </c>
      <c r="U78" s="93"/>
      <c r="V78" s="93" t="s">
        <v>360</v>
      </c>
      <c r="W78" s="95"/>
      <c r="X78" s="96" t="s">
        <v>333</v>
      </c>
      <c r="Y78" s="94" t="s">
        <v>333</v>
      </c>
      <c r="Z78" s="97" t="s">
        <v>201</v>
      </c>
      <c r="AA78" s="97" t="s">
        <v>202</v>
      </c>
      <c r="AB78" s="97"/>
      <c r="AC78" s="99"/>
      <c r="AD78" s="98" t="s">
        <v>324</v>
      </c>
      <c r="AE78" s="100"/>
      <c r="AF78" s="101" t="s">
        <v>254</v>
      </c>
      <c r="AG78" s="102"/>
      <c r="AH78" s="102"/>
      <c r="AI78" s="102"/>
      <c r="AJ78" s="103"/>
      <c r="AK78" s="104"/>
      <c r="AL78" s="105"/>
      <c r="AM78" s="105"/>
      <c r="AN78" s="105"/>
      <c r="AO78" s="105"/>
      <c r="AP78" s="106"/>
    </row>
    <row r="79" spans="1:42" ht="32.5" customHeight="1" x14ac:dyDescent="0.35">
      <c r="A79" s="91">
        <v>77</v>
      </c>
      <c r="B79" s="92">
        <v>41066</v>
      </c>
      <c r="C79" s="93" t="s">
        <v>35</v>
      </c>
      <c r="D79" s="94" t="s">
        <v>420</v>
      </c>
      <c r="E79" s="93" t="s">
        <v>62</v>
      </c>
      <c r="F79" s="95" t="s">
        <v>70</v>
      </c>
      <c r="G79" s="96" t="s">
        <v>95</v>
      </c>
      <c r="H79" s="97" t="s">
        <v>128</v>
      </c>
      <c r="I79" s="97">
        <v>27</v>
      </c>
      <c r="J79" s="94" t="s">
        <v>446</v>
      </c>
      <c r="K79" s="97" t="s">
        <v>166</v>
      </c>
      <c r="L79" s="97" t="s">
        <v>160</v>
      </c>
      <c r="M79" s="97" t="s">
        <v>168</v>
      </c>
      <c r="N79" s="94" t="s">
        <v>168</v>
      </c>
      <c r="O79" s="97" t="s">
        <v>34</v>
      </c>
      <c r="P79" s="98"/>
      <c r="Q79" s="92" t="s">
        <v>228</v>
      </c>
      <c r="R79" s="93" t="s">
        <v>150</v>
      </c>
      <c r="S79" s="94" t="s">
        <v>435</v>
      </c>
      <c r="T79" s="93" t="s">
        <v>336</v>
      </c>
      <c r="U79" s="93"/>
      <c r="V79" s="93" t="s">
        <v>361</v>
      </c>
      <c r="W79" s="95"/>
      <c r="X79" s="96" t="s">
        <v>333</v>
      </c>
      <c r="Y79" s="94" t="s">
        <v>333</v>
      </c>
      <c r="Z79" s="97" t="s">
        <v>201</v>
      </c>
      <c r="AA79" s="97" t="s">
        <v>202</v>
      </c>
      <c r="AB79" s="97"/>
      <c r="AC79" s="99"/>
      <c r="AD79" s="98" t="s">
        <v>324</v>
      </c>
      <c r="AE79" s="100"/>
      <c r="AF79" s="101" t="s">
        <v>255</v>
      </c>
      <c r="AG79" s="102"/>
      <c r="AH79" s="102"/>
      <c r="AI79" s="102"/>
      <c r="AJ79" s="103"/>
      <c r="AK79" s="104"/>
      <c r="AL79" s="105"/>
      <c r="AM79" s="105"/>
      <c r="AN79" s="105"/>
      <c r="AO79" s="105"/>
      <c r="AP79" s="106"/>
    </row>
    <row r="80" spans="1:42" ht="32.5" customHeight="1" x14ac:dyDescent="0.35">
      <c r="A80" s="91">
        <v>78</v>
      </c>
      <c r="B80" s="92">
        <v>41066</v>
      </c>
      <c r="C80" s="93" t="s">
        <v>35</v>
      </c>
      <c r="D80" s="94" t="s">
        <v>420</v>
      </c>
      <c r="E80" s="93" t="s">
        <v>62</v>
      </c>
      <c r="F80" s="95" t="s">
        <v>70</v>
      </c>
      <c r="G80" s="96" t="s">
        <v>95</v>
      </c>
      <c r="H80" s="97" t="s">
        <v>128</v>
      </c>
      <c r="I80" s="97">
        <v>27</v>
      </c>
      <c r="J80" s="94" t="s">
        <v>446</v>
      </c>
      <c r="K80" s="97" t="s">
        <v>166</v>
      </c>
      <c r="L80" s="97" t="s">
        <v>160</v>
      </c>
      <c r="M80" s="97" t="s">
        <v>168</v>
      </c>
      <c r="N80" s="94" t="s">
        <v>168</v>
      </c>
      <c r="O80" s="97" t="s">
        <v>34</v>
      </c>
      <c r="P80" s="98"/>
      <c r="Q80" s="92" t="s">
        <v>228</v>
      </c>
      <c r="R80" s="93" t="s">
        <v>150</v>
      </c>
      <c r="S80" s="94" t="s">
        <v>435</v>
      </c>
      <c r="T80" s="93" t="s">
        <v>336</v>
      </c>
      <c r="U80" s="93"/>
      <c r="V80" s="93" t="s">
        <v>362</v>
      </c>
      <c r="W80" s="95"/>
      <c r="X80" s="96" t="s">
        <v>333</v>
      </c>
      <c r="Y80" s="94" t="s">
        <v>333</v>
      </c>
      <c r="Z80" s="97" t="s">
        <v>201</v>
      </c>
      <c r="AA80" s="97" t="s">
        <v>202</v>
      </c>
      <c r="AB80" s="97"/>
      <c r="AC80" s="99"/>
      <c r="AD80" s="98" t="s">
        <v>324</v>
      </c>
      <c r="AE80" s="100"/>
      <c r="AF80" s="101" t="s">
        <v>256</v>
      </c>
      <c r="AG80" s="102"/>
      <c r="AH80" s="102"/>
      <c r="AI80" s="102"/>
      <c r="AJ80" s="103"/>
      <c r="AK80" s="104"/>
      <c r="AL80" s="105"/>
      <c r="AM80" s="105"/>
      <c r="AN80" s="105"/>
      <c r="AO80" s="105"/>
      <c r="AP80" s="106"/>
    </row>
    <row r="81" spans="1:42" ht="32.5" customHeight="1" x14ac:dyDescent="0.35">
      <c r="A81" s="91">
        <v>79</v>
      </c>
      <c r="B81" s="92">
        <v>41066</v>
      </c>
      <c r="C81" s="93" t="s">
        <v>35</v>
      </c>
      <c r="D81" s="94" t="s">
        <v>420</v>
      </c>
      <c r="E81" s="93" t="s">
        <v>62</v>
      </c>
      <c r="F81" s="95" t="s">
        <v>70</v>
      </c>
      <c r="G81" s="96" t="s">
        <v>95</v>
      </c>
      <c r="H81" s="97" t="s">
        <v>128</v>
      </c>
      <c r="I81" s="97">
        <v>27</v>
      </c>
      <c r="J81" s="94" t="s">
        <v>446</v>
      </c>
      <c r="K81" s="97" t="s">
        <v>166</v>
      </c>
      <c r="L81" s="97" t="s">
        <v>160</v>
      </c>
      <c r="M81" s="97" t="s">
        <v>168</v>
      </c>
      <c r="N81" s="94" t="s">
        <v>168</v>
      </c>
      <c r="O81" s="97" t="s">
        <v>34</v>
      </c>
      <c r="P81" s="98"/>
      <c r="Q81" s="92" t="s">
        <v>228</v>
      </c>
      <c r="R81" s="93" t="s">
        <v>150</v>
      </c>
      <c r="S81" s="94" t="s">
        <v>435</v>
      </c>
      <c r="T81" s="93" t="s">
        <v>336</v>
      </c>
      <c r="U81" s="93"/>
      <c r="V81" s="93" t="s">
        <v>363</v>
      </c>
      <c r="W81" s="95"/>
      <c r="X81" s="96" t="s">
        <v>333</v>
      </c>
      <c r="Y81" s="94" t="s">
        <v>333</v>
      </c>
      <c r="Z81" s="97" t="s">
        <v>201</v>
      </c>
      <c r="AA81" s="97" t="s">
        <v>202</v>
      </c>
      <c r="AB81" s="97"/>
      <c r="AC81" s="99"/>
      <c r="AD81" s="98" t="s">
        <v>324</v>
      </c>
      <c r="AE81" s="100"/>
      <c r="AF81" s="101" t="s">
        <v>257</v>
      </c>
      <c r="AG81" s="102"/>
      <c r="AH81" s="102"/>
      <c r="AI81" s="102"/>
      <c r="AJ81" s="103"/>
      <c r="AK81" s="104"/>
      <c r="AL81" s="105"/>
      <c r="AM81" s="105"/>
      <c r="AN81" s="105"/>
      <c r="AO81" s="105"/>
      <c r="AP81" s="106"/>
    </row>
    <row r="82" spans="1:42" ht="32.5" customHeight="1" x14ac:dyDescent="0.35">
      <c r="A82" s="91">
        <v>80</v>
      </c>
      <c r="B82" s="92">
        <v>41066</v>
      </c>
      <c r="C82" s="93" t="s">
        <v>35</v>
      </c>
      <c r="D82" s="94" t="s">
        <v>420</v>
      </c>
      <c r="E82" s="93" t="s">
        <v>62</v>
      </c>
      <c r="F82" s="95" t="s">
        <v>70</v>
      </c>
      <c r="G82" s="96" t="s">
        <v>95</v>
      </c>
      <c r="H82" s="97" t="s">
        <v>128</v>
      </c>
      <c r="I82" s="97">
        <v>27</v>
      </c>
      <c r="J82" s="94" t="s">
        <v>446</v>
      </c>
      <c r="K82" s="97" t="s">
        <v>166</v>
      </c>
      <c r="L82" s="97" t="s">
        <v>160</v>
      </c>
      <c r="M82" s="97" t="s">
        <v>168</v>
      </c>
      <c r="N82" s="94" t="s">
        <v>168</v>
      </c>
      <c r="O82" s="97" t="s">
        <v>34</v>
      </c>
      <c r="P82" s="98"/>
      <c r="Q82" s="92" t="s">
        <v>228</v>
      </c>
      <c r="R82" s="93" t="s">
        <v>150</v>
      </c>
      <c r="S82" s="94" t="s">
        <v>435</v>
      </c>
      <c r="T82" s="93" t="s">
        <v>336</v>
      </c>
      <c r="U82" s="93"/>
      <c r="V82" s="93" t="s">
        <v>364</v>
      </c>
      <c r="W82" s="95"/>
      <c r="X82" s="96" t="s">
        <v>333</v>
      </c>
      <c r="Y82" s="94" t="s">
        <v>333</v>
      </c>
      <c r="Z82" s="97" t="s">
        <v>201</v>
      </c>
      <c r="AA82" s="97" t="s">
        <v>202</v>
      </c>
      <c r="AB82" s="97"/>
      <c r="AC82" s="99"/>
      <c r="AD82" s="98" t="s">
        <v>324</v>
      </c>
      <c r="AE82" s="100"/>
      <c r="AF82" s="101" t="s">
        <v>258</v>
      </c>
      <c r="AG82" s="102"/>
      <c r="AH82" s="102"/>
      <c r="AI82" s="102"/>
      <c r="AJ82" s="103"/>
      <c r="AK82" s="104"/>
      <c r="AL82" s="105"/>
      <c r="AM82" s="105"/>
      <c r="AN82" s="105"/>
      <c r="AO82" s="105"/>
      <c r="AP82" s="106"/>
    </row>
  </sheetData>
  <autoFilter ref="A2:AP99" xr:uid="{00000000-0009-0000-0000-000000000000}"/>
  <mergeCells count="8">
    <mergeCell ref="A1:A2"/>
    <mergeCell ref="AE1:AE2"/>
    <mergeCell ref="AK1:AP1"/>
    <mergeCell ref="G1:P1"/>
    <mergeCell ref="B1:F1"/>
    <mergeCell ref="Q1:W1"/>
    <mergeCell ref="X1:AD1"/>
    <mergeCell ref="AF1:A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456"/>
  <sheetViews>
    <sheetView rightToLeft="1" zoomScale="80" zoomScaleNormal="80" workbookViewId="0">
      <selection activeCell="B10" sqref="B10"/>
    </sheetView>
  </sheetViews>
  <sheetFormatPr defaultColWidth="12.7265625" defaultRowHeight="19.899999999999999" customHeight="1" x14ac:dyDescent="0.35"/>
  <cols>
    <col min="1" max="1" width="21.81640625" style="15" customWidth="1"/>
    <col min="2" max="2" width="26.81640625" style="8" customWidth="1"/>
    <col min="3" max="7" width="16" style="4" customWidth="1"/>
    <col min="8" max="8" width="16" style="1" customWidth="1"/>
    <col min="9" max="15" width="16" style="4" customWidth="1"/>
    <col min="16" max="39" width="12.7265625" style="4" customWidth="1"/>
    <col min="41" max="41" width="12.7265625" style="18"/>
    <col min="42" max="16384" width="12.7265625" style="4"/>
  </cols>
  <sheetData>
    <row r="1" spans="1:41" customFormat="1" ht="19.899999999999999" customHeight="1" thickBot="1" x14ac:dyDescent="0.4">
      <c r="AG1" s="13"/>
      <c r="AO1" s="110"/>
    </row>
    <row r="2" spans="1:41" ht="19.899999999999999" customHeight="1" thickBot="1" x14ac:dyDescent="0.4">
      <c r="A2" s="5">
        <v>1</v>
      </c>
      <c r="B2" s="132" t="s">
        <v>484</v>
      </c>
      <c r="C2" s="133"/>
      <c r="D2" s="133"/>
      <c r="E2" s="133"/>
      <c r="F2" s="133"/>
      <c r="G2" s="133"/>
      <c r="H2" s="133"/>
      <c r="I2" s="133"/>
      <c r="J2" s="134"/>
      <c r="AO2" s="108">
        <v>1</v>
      </c>
    </row>
    <row r="3" spans="1:41" ht="19.899999999999999" customHeight="1" thickBot="1" x14ac:dyDescent="0.4">
      <c r="A3" s="5" t="s">
        <v>15</v>
      </c>
      <c r="B3" s="129" t="s">
        <v>454</v>
      </c>
      <c r="C3" s="130"/>
      <c r="D3" s="130"/>
      <c r="E3" s="130"/>
      <c r="F3" s="130"/>
      <c r="G3" s="130"/>
      <c r="H3" s="130"/>
      <c r="I3" s="130"/>
      <c r="J3" s="131"/>
      <c r="AO3" s="15"/>
    </row>
    <row r="4" spans="1:41" ht="19.899999999999999" customHeight="1" thickBot="1" x14ac:dyDescent="0.4">
      <c r="B4" s="50"/>
      <c r="C4" s="63" t="s">
        <v>336</v>
      </c>
      <c r="D4" s="20" t="s">
        <v>341</v>
      </c>
      <c r="E4" s="20" t="s">
        <v>338</v>
      </c>
      <c r="F4" s="20" t="s">
        <v>337</v>
      </c>
      <c r="G4" s="20" t="s">
        <v>339</v>
      </c>
      <c r="H4" s="20" t="s">
        <v>340</v>
      </c>
      <c r="I4" s="21" t="s">
        <v>343</v>
      </c>
      <c r="J4" s="26" t="s">
        <v>444</v>
      </c>
      <c r="M4"/>
      <c r="N4"/>
      <c r="O4"/>
      <c r="P4"/>
      <c r="Q4"/>
      <c r="R4"/>
      <c r="S4"/>
      <c r="AO4" s="15"/>
    </row>
    <row r="5" spans="1:41" ht="19.899999999999999" customHeight="1" x14ac:dyDescent="0.35">
      <c r="B5" s="57" t="s">
        <v>35</v>
      </c>
      <c r="C5" s="23">
        <f>COUNTIFS(Data!T:T,stats!M5,Data!C:C,stats!B5)</f>
        <v>53</v>
      </c>
      <c r="D5" s="6">
        <f>COUNTIFS(Data!T:T,stats!N5,Data!C:C,stats!B5)</f>
        <v>2</v>
      </c>
      <c r="E5" s="6">
        <f>COUNTIFS(Data!T:T,stats!O5,Data!C:C,stats!B5)</f>
        <v>7</v>
      </c>
      <c r="F5" s="6">
        <f>COUNTIFS(Data!T:T,stats!P5,Data!C:C,stats!B5)</f>
        <v>0</v>
      </c>
      <c r="G5" s="6">
        <f>COUNTIFS(Data!T:T,stats!Q5,Data!C:C,stats!B5)</f>
        <v>3</v>
      </c>
      <c r="H5" s="6">
        <f>COUNTIFS(Data!T:T,stats!R5,Data!C:C,stats!B5)</f>
        <v>0</v>
      </c>
      <c r="I5" s="24">
        <f>COUNTIFS(Data!T:T,stats!S5,Data!C:C,stats!B5)</f>
        <v>0</v>
      </c>
      <c r="J5" s="27">
        <f>SUM(C5:I5)</f>
        <v>65</v>
      </c>
      <c r="M5" s="9" t="s">
        <v>336</v>
      </c>
      <c r="N5" s="9" t="s">
        <v>341</v>
      </c>
      <c r="O5" s="9" t="s">
        <v>338</v>
      </c>
      <c r="P5" s="9" t="s">
        <v>337</v>
      </c>
      <c r="Q5" s="9" t="s">
        <v>339</v>
      </c>
      <c r="R5" s="9" t="s">
        <v>340</v>
      </c>
      <c r="S5" s="9" t="s">
        <v>343</v>
      </c>
      <c r="AO5" s="15"/>
    </row>
    <row r="6" spans="1:41" ht="19.899999999999999" customHeight="1" x14ac:dyDescent="0.35">
      <c r="B6" s="48" t="s">
        <v>38</v>
      </c>
      <c r="C6" s="11">
        <f>COUNTIFS(Data!T:T,stats!M6,Data!C:C,stats!B6)</f>
        <v>2</v>
      </c>
      <c r="D6" s="3">
        <f>COUNTIFS(Data!T:T,stats!N6,Data!C:C,stats!B6)</f>
        <v>0</v>
      </c>
      <c r="E6" s="3">
        <f>COUNTIFS(Data!T:T,stats!O6,Data!C:C,stats!B6)</f>
        <v>0</v>
      </c>
      <c r="F6" s="3">
        <f>COUNTIFS(Data!T:T,stats!P6,Data!C:C,stats!B6)</f>
        <v>0</v>
      </c>
      <c r="G6" s="3">
        <f>COUNTIFS(Data!T:T,stats!Q6,Data!C:C,stats!B6)</f>
        <v>0</v>
      </c>
      <c r="H6" s="3">
        <f>COUNTIFS(Data!T:T,stats!R6,Data!C:C,stats!B6)</f>
        <v>0</v>
      </c>
      <c r="I6" s="25">
        <f>COUNTIFS(Data!T:T,stats!S6,Data!C:C,stats!B6)</f>
        <v>0</v>
      </c>
      <c r="J6" s="28">
        <f t="shared" ref="J6:J25" si="0">SUM(C6:I6)</f>
        <v>2</v>
      </c>
      <c r="M6" s="9" t="s">
        <v>336</v>
      </c>
      <c r="N6" s="9" t="s">
        <v>341</v>
      </c>
      <c r="O6" s="9" t="s">
        <v>338</v>
      </c>
      <c r="P6" s="9" t="s">
        <v>337</v>
      </c>
      <c r="Q6" s="9" t="s">
        <v>339</v>
      </c>
      <c r="R6" s="9" t="s">
        <v>340</v>
      </c>
      <c r="S6" s="9" t="s">
        <v>343</v>
      </c>
      <c r="AO6" s="15"/>
    </row>
    <row r="7" spans="1:41" ht="19.899999999999999" customHeight="1" x14ac:dyDescent="0.35">
      <c r="B7" s="48" t="s">
        <v>39</v>
      </c>
      <c r="C7" s="11">
        <f>COUNTIFS(Data!T:T,stats!M7,Data!C:C,stats!B7)</f>
        <v>0</v>
      </c>
      <c r="D7" s="3">
        <f>COUNTIFS(Data!T:T,stats!N7,Data!C:C,stats!B7)</f>
        <v>0</v>
      </c>
      <c r="E7" s="3">
        <f>COUNTIFS(Data!T:T,stats!O7,Data!C:C,stats!B7)</f>
        <v>0</v>
      </c>
      <c r="F7" s="3">
        <f>COUNTIFS(Data!T:T,stats!P7,Data!C:C,stats!B7)</f>
        <v>0</v>
      </c>
      <c r="G7" s="3">
        <f>COUNTIFS(Data!T:T,stats!Q7,Data!C:C,stats!B7)</f>
        <v>0</v>
      </c>
      <c r="H7" s="3">
        <f>COUNTIFS(Data!T:T,stats!R7,Data!C:C,stats!B7)</f>
        <v>0</v>
      </c>
      <c r="I7" s="25">
        <f>COUNTIFS(Data!T:T,stats!S7,Data!C:C,stats!B7)</f>
        <v>0</v>
      </c>
      <c r="J7" s="28">
        <f t="shared" si="0"/>
        <v>0</v>
      </c>
      <c r="M7" s="9" t="s">
        <v>336</v>
      </c>
      <c r="N7" s="9" t="s">
        <v>341</v>
      </c>
      <c r="O7" s="9" t="s">
        <v>338</v>
      </c>
      <c r="P7" s="9" t="s">
        <v>337</v>
      </c>
      <c r="Q7" s="9" t="s">
        <v>339</v>
      </c>
      <c r="R7" s="9" t="s">
        <v>340</v>
      </c>
      <c r="S7" s="9" t="s">
        <v>343</v>
      </c>
      <c r="AO7" s="15"/>
    </row>
    <row r="8" spans="1:41" ht="19.899999999999999" customHeight="1" x14ac:dyDescent="0.35">
      <c r="B8" s="48" t="s">
        <v>49</v>
      </c>
      <c r="C8" s="11">
        <f>COUNTIFS(Data!T:T,stats!M8,Data!C:C,stats!B8)</f>
        <v>0</v>
      </c>
      <c r="D8" s="3">
        <f>COUNTIFS(Data!T:T,stats!N8,Data!C:C,stats!B8)</f>
        <v>0</v>
      </c>
      <c r="E8" s="3">
        <f>COUNTIFS(Data!T:T,stats!O8,Data!C:C,stats!B8)</f>
        <v>0</v>
      </c>
      <c r="F8" s="3">
        <f>COUNTIFS(Data!T:T,stats!P8,Data!C:C,stats!B8)</f>
        <v>0</v>
      </c>
      <c r="G8" s="3">
        <f>COUNTIFS(Data!T:T,stats!Q8,Data!C:C,stats!B8)</f>
        <v>0</v>
      </c>
      <c r="H8" s="3">
        <f>COUNTIFS(Data!T:T,stats!R8,Data!C:C,stats!B8)</f>
        <v>0</v>
      </c>
      <c r="I8" s="25">
        <f>COUNTIFS(Data!T:T,stats!S8,Data!C:C,stats!B8)</f>
        <v>0</v>
      </c>
      <c r="J8" s="28">
        <f t="shared" si="0"/>
        <v>0</v>
      </c>
      <c r="M8" s="9" t="s">
        <v>336</v>
      </c>
      <c r="N8" s="9" t="s">
        <v>341</v>
      </c>
      <c r="O8" s="9" t="s">
        <v>338</v>
      </c>
      <c r="P8" s="9" t="s">
        <v>337</v>
      </c>
      <c r="Q8" s="9" t="s">
        <v>339</v>
      </c>
      <c r="R8" s="9" t="s">
        <v>340</v>
      </c>
      <c r="S8" s="9" t="s">
        <v>343</v>
      </c>
      <c r="AO8" s="15"/>
    </row>
    <row r="9" spans="1:41" ht="19.899999999999999" customHeight="1" x14ac:dyDescent="0.35">
      <c r="B9" s="48" t="s">
        <v>36</v>
      </c>
      <c r="C9" s="11">
        <f>COUNTIFS(Data!T:T,stats!M9,Data!C:C,stats!B9)</f>
        <v>1</v>
      </c>
      <c r="D9" s="3">
        <f>COUNTIFS(Data!T:T,stats!N9,Data!C:C,stats!B9)</f>
        <v>1</v>
      </c>
      <c r="E9" s="3">
        <f>COUNTIFS(Data!T:T,stats!O9,Data!C:C,stats!B9)</f>
        <v>0</v>
      </c>
      <c r="F9" s="3">
        <f>COUNTIFS(Data!T:T,stats!P9,Data!C:C,stats!B9)</f>
        <v>0</v>
      </c>
      <c r="G9" s="3">
        <f>COUNTIFS(Data!T:T,stats!Q9,Data!C:C,stats!B9)</f>
        <v>0</v>
      </c>
      <c r="H9" s="3">
        <f>COUNTIFS(Data!T:T,stats!R9,Data!C:C,stats!B9)</f>
        <v>0</v>
      </c>
      <c r="I9" s="25">
        <f>COUNTIFS(Data!T:T,stats!S9,Data!C:C,stats!B9)</f>
        <v>0</v>
      </c>
      <c r="J9" s="28">
        <f t="shared" si="0"/>
        <v>2</v>
      </c>
      <c r="M9" s="9" t="s">
        <v>336</v>
      </c>
      <c r="N9" s="9" t="s">
        <v>341</v>
      </c>
      <c r="O9" s="9" t="s">
        <v>338</v>
      </c>
      <c r="P9" s="9" t="s">
        <v>337</v>
      </c>
      <c r="Q9" s="9" t="s">
        <v>339</v>
      </c>
      <c r="R9" s="9" t="s">
        <v>340</v>
      </c>
      <c r="S9" s="9" t="s">
        <v>343</v>
      </c>
      <c r="AO9" s="15"/>
    </row>
    <row r="10" spans="1:41" ht="19.899999999999999" customHeight="1" x14ac:dyDescent="0.35">
      <c r="B10" s="48" t="s">
        <v>40</v>
      </c>
      <c r="C10" s="11">
        <f>COUNTIFS(Data!T:T,stats!M10,Data!C:C,stats!B10)</f>
        <v>2</v>
      </c>
      <c r="D10" s="3">
        <f>COUNTIFS(Data!T:T,stats!N10,Data!C:C,stats!B10)</f>
        <v>0</v>
      </c>
      <c r="E10" s="3">
        <f>COUNTIFS(Data!T:T,stats!O10,Data!C:C,stats!B10)</f>
        <v>0</v>
      </c>
      <c r="F10" s="3">
        <f>COUNTIFS(Data!T:T,stats!P10,Data!C:C,stats!B10)</f>
        <v>0</v>
      </c>
      <c r="G10" s="3">
        <f>COUNTIFS(Data!T:T,stats!Q10,Data!C:C,stats!B10)</f>
        <v>0</v>
      </c>
      <c r="H10" s="3">
        <f>COUNTIFS(Data!T:T,stats!R10,Data!C:C,stats!B10)</f>
        <v>0</v>
      </c>
      <c r="I10" s="25">
        <f>COUNTIFS(Data!T:T,stats!S10,Data!C:C,stats!B10)</f>
        <v>0</v>
      </c>
      <c r="J10" s="28">
        <f t="shared" si="0"/>
        <v>2</v>
      </c>
      <c r="M10" s="9" t="s">
        <v>336</v>
      </c>
      <c r="N10" s="9" t="s">
        <v>341</v>
      </c>
      <c r="O10" s="9" t="s">
        <v>338</v>
      </c>
      <c r="P10" s="9" t="s">
        <v>337</v>
      </c>
      <c r="Q10" s="9" t="s">
        <v>339</v>
      </c>
      <c r="R10" s="9" t="s">
        <v>340</v>
      </c>
      <c r="S10" s="9" t="s">
        <v>343</v>
      </c>
      <c r="AO10" s="15"/>
    </row>
    <row r="11" spans="1:41" ht="19.899999999999999" customHeight="1" x14ac:dyDescent="0.35">
      <c r="B11" s="48" t="s">
        <v>37</v>
      </c>
      <c r="C11" s="11">
        <f>COUNTIFS(Data!T:T,stats!M11,Data!C:C,stats!B11)</f>
        <v>1</v>
      </c>
      <c r="D11" s="3">
        <f>COUNTIFS(Data!T:T,stats!N11,Data!C:C,stats!B11)</f>
        <v>0</v>
      </c>
      <c r="E11" s="3">
        <f>COUNTIFS(Data!T:T,stats!O11,Data!C:C,stats!B11)</f>
        <v>0</v>
      </c>
      <c r="F11" s="3">
        <f>COUNTIFS(Data!T:T,stats!P11,Data!C:C,stats!B11)</f>
        <v>0</v>
      </c>
      <c r="G11" s="3">
        <f>COUNTIFS(Data!T:T,stats!Q11,Data!C:C,stats!B11)</f>
        <v>0</v>
      </c>
      <c r="H11" s="3">
        <f>COUNTIFS(Data!T:T,stats!R11,Data!C:C,stats!B11)</f>
        <v>0</v>
      </c>
      <c r="I11" s="25">
        <f>COUNTIFS(Data!T:T,stats!S11,Data!C:C,stats!B11)</f>
        <v>0</v>
      </c>
      <c r="J11" s="28">
        <f t="shared" si="0"/>
        <v>1</v>
      </c>
      <c r="M11" s="9" t="s">
        <v>336</v>
      </c>
      <c r="N11" s="9" t="s">
        <v>341</v>
      </c>
      <c r="O11" s="9" t="s">
        <v>338</v>
      </c>
      <c r="P11" s="9" t="s">
        <v>337</v>
      </c>
      <c r="Q11" s="9" t="s">
        <v>339</v>
      </c>
      <c r="R11" s="9" t="s">
        <v>340</v>
      </c>
      <c r="S11" s="9" t="s">
        <v>343</v>
      </c>
      <c r="AO11" s="15"/>
    </row>
    <row r="12" spans="1:41" ht="19.899999999999999" customHeight="1" x14ac:dyDescent="0.35">
      <c r="B12" s="48" t="s">
        <v>44</v>
      </c>
      <c r="C12" s="11">
        <f>COUNTIFS(Data!T:T,stats!M12,Data!C:C,stats!B12)</f>
        <v>1</v>
      </c>
      <c r="D12" s="3">
        <f>COUNTIFS(Data!T:T,stats!N12,Data!C:C,stats!B12)</f>
        <v>0</v>
      </c>
      <c r="E12" s="3">
        <f>COUNTIFS(Data!T:T,stats!O12,Data!C:C,stats!B12)</f>
        <v>0</v>
      </c>
      <c r="F12" s="3">
        <f>COUNTIFS(Data!T:T,stats!P12,Data!C:C,stats!B12)</f>
        <v>0</v>
      </c>
      <c r="G12" s="3">
        <f>COUNTIFS(Data!T:T,stats!Q12,Data!C:C,stats!B12)</f>
        <v>0</v>
      </c>
      <c r="H12" s="3">
        <f>COUNTIFS(Data!T:T,stats!R12,Data!C:C,stats!B12)</f>
        <v>0</v>
      </c>
      <c r="I12" s="25">
        <f>COUNTIFS(Data!T:T,stats!S12,Data!C:C,stats!B12)</f>
        <v>0</v>
      </c>
      <c r="J12" s="28">
        <f t="shared" si="0"/>
        <v>1</v>
      </c>
      <c r="M12" s="9" t="s">
        <v>336</v>
      </c>
      <c r="N12" s="9" t="s">
        <v>341</v>
      </c>
      <c r="O12" s="9" t="s">
        <v>338</v>
      </c>
      <c r="P12" s="9" t="s">
        <v>337</v>
      </c>
      <c r="Q12" s="9" t="s">
        <v>339</v>
      </c>
      <c r="R12" s="9" t="s">
        <v>340</v>
      </c>
      <c r="S12" s="9" t="s">
        <v>343</v>
      </c>
      <c r="AO12" s="15"/>
    </row>
    <row r="13" spans="1:41" ht="19.899999999999999" customHeight="1" x14ac:dyDescent="0.35">
      <c r="B13" s="48" t="s">
        <v>43</v>
      </c>
      <c r="C13" s="11">
        <f>COUNTIFS(Data!T:T,stats!M13,Data!C:C,stats!B13)</f>
        <v>0</v>
      </c>
      <c r="D13" s="3">
        <f>COUNTIFS(Data!T:T,stats!N13,Data!C:C,stats!B13)</f>
        <v>0</v>
      </c>
      <c r="E13" s="3">
        <f>COUNTIFS(Data!T:T,stats!O13,Data!C:C,stats!B13)</f>
        <v>0</v>
      </c>
      <c r="F13" s="3">
        <f>COUNTIFS(Data!T:T,stats!P13,Data!C:C,stats!B13)</f>
        <v>0</v>
      </c>
      <c r="G13" s="3">
        <f>COUNTIFS(Data!T:T,stats!Q13,Data!C:C,stats!B13)</f>
        <v>0</v>
      </c>
      <c r="H13" s="3">
        <f>COUNTIFS(Data!T:T,stats!R13,Data!C:C,stats!B13)</f>
        <v>0</v>
      </c>
      <c r="I13" s="25">
        <f>COUNTIFS(Data!T:T,stats!S13,Data!C:C,stats!B13)</f>
        <v>0</v>
      </c>
      <c r="J13" s="28">
        <f t="shared" si="0"/>
        <v>0</v>
      </c>
      <c r="M13" s="9" t="s">
        <v>336</v>
      </c>
      <c r="N13" s="9" t="s">
        <v>341</v>
      </c>
      <c r="O13" s="9" t="s">
        <v>338</v>
      </c>
      <c r="P13" s="9" t="s">
        <v>337</v>
      </c>
      <c r="Q13" s="9" t="s">
        <v>339</v>
      </c>
      <c r="R13" s="9" t="s">
        <v>340</v>
      </c>
      <c r="S13" s="9" t="s">
        <v>343</v>
      </c>
      <c r="AO13" s="15"/>
    </row>
    <row r="14" spans="1:41" ht="19.899999999999999" customHeight="1" x14ac:dyDescent="0.35">
      <c r="B14" s="48" t="s">
        <v>41</v>
      </c>
      <c r="C14" s="11">
        <f>COUNTIFS(Data!T:T,stats!M14,Data!C:C,stats!B14)</f>
        <v>1</v>
      </c>
      <c r="D14" s="3">
        <f>COUNTIFS(Data!T:T,stats!N14,Data!C:C,stats!B14)</f>
        <v>0</v>
      </c>
      <c r="E14" s="3">
        <f>COUNTIFS(Data!T:T,stats!O14,Data!C:C,stats!B14)</f>
        <v>0</v>
      </c>
      <c r="F14" s="3">
        <f>COUNTIFS(Data!T:T,stats!P14,Data!C:C,stats!B14)</f>
        <v>0</v>
      </c>
      <c r="G14" s="3">
        <f>COUNTIFS(Data!T:T,stats!Q14,Data!C:C,stats!B14)</f>
        <v>0</v>
      </c>
      <c r="H14" s="3">
        <f>COUNTIFS(Data!T:T,stats!R14,Data!C:C,stats!B14)</f>
        <v>0</v>
      </c>
      <c r="I14" s="25">
        <f>COUNTIFS(Data!T:T,stats!S14,Data!C:C,stats!B14)</f>
        <v>0</v>
      </c>
      <c r="J14" s="28">
        <f t="shared" si="0"/>
        <v>1</v>
      </c>
      <c r="M14" s="9" t="s">
        <v>336</v>
      </c>
      <c r="N14" s="9" t="s">
        <v>341</v>
      </c>
      <c r="O14" s="9" t="s">
        <v>338</v>
      </c>
      <c r="P14" s="9" t="s">
        <v>337</v>
      </c>
      <c r="Q14" s="9" t="s">
        <v>339</v>
      </c>
      <c r="R14" s="9" t="s">
        <v>340</v>
      </c>
      <c r="S14" s="9" t="s">
        <v>343</v>
      </c>
      <c r="AO14" s="15"/>
    </row>
    <row r="15" spans="1:41" ht="19.899999999999999" customHeight="1" x14ac:dyDescent="0.35">
      <c r="B15" s="48" t="s">
        <v>47</v>
      </c>
      <c r="C15" s="11">
        <f>COUNTIFS(Data!T:T,stats!M15,Data!C:C,stats!B15)</f>
        <v>0</v>
      </c>
      <c r="D15" s="3">
        <f>COUNTIFS(Data!T:T,stats!N15,Data!C:C,stats!B15)</f>
        <v>0</v>
      </c>
      <c r="E15" s="3">
        <f>COUNTIFS(Data!T:T,stats!O15,Data!C:C,stats!B15)</f>
        <v>0</v>
      </c>
      <c r="F15" s="3">
        <f>COUNTIFS(Data!T:T,stats!P15,Data!C:C,stats!B15)</f>
        <v>0</v>
      </c>
      <c r="G15" s="3">
        <f>COUNTIFS(Data!T:T,stats!Q15,Data!C:C,stats!B15)</f>
        <v>0</v>
      </c>
      <c r="H15" s="3">
        <f>COUNTIFS(Data!T:T,stats!R15,Data!C:C,stats!B15)</f>
        <v>0</v>
      </c>
      <c r="I15" s="25">
        <f>COUNTIFS(Data!T:T,stats!S15,Data!C:C,stats!B15)</f>
        <v>0</v>
      </c>
      <c r="J15" s="28">
        <f t="shared" si="0"/>
        <v>0</v>
      </c>
      <c r="M15" s="9" t="s">
        <v>336</v>
      </c>
      <c r="N15" s="9" t="s">
        <v>341</v>
      </c>
      <c r="O15" s="9" t="s">
        <v>338</v>
      </c>
      <c r="P15" s="9" t="s">
        <v>337</v>
      </c>
      <c r="Q15" s="9" t="s">
        <v>339</v>
      </c>
      <c r="R15" s="9" t="s">
        <v>340</v>
      </c>
      <c r="S15" s="9" t="s">
        <v>343</v>
      </c>
      <c r="AO15" s="15"/>
    </row>
    <row r="16" spans="1:41" ht="19.899999999999999" customHeight="1" x14ac:dyDescent="0.35">
      <c r="B16" s="48" t="s">
        <v>48</v>
      </c>
      <c r="C16" s="11">
        <f>COUNTIFS(Data!T:T,stats!M16,Data!C:C,stats!B16)</f>
        <v>0</v>
      </c>
      <c r="D16" s="3">
        <f>COUNTIFS(Data!T:T,stats!N16,Data!C:C,stats!B16)</f>
        <v>0</v>
      </c>
      <c r="E16" s="3">
        <f>COUNTIFS(Data!T:T,stats!O16,Data!C:C,stats!B16)</f>
        <v>0</v>
      </c>
      <c r="F16" s="3">
        <f>COUNTIFS(Data!T:T,stats!P16,Data!C:C,stats!B16)</f>
        <v>0</v>
      </c>
      <c r="G16" s="3">
        <f>COUNTIFS(Data!T:T,stats!Q16,Data!C:C,stats!B16)</f>
        <v>0</v>
      </c>
      <c r="H16" s="3">
        <f>COUNTIFS(Data!T:T,stats!R16,Data!C:C,stats!B16)</f>
        <v>0</v>
      </c>
      <c r="I16" s="25">
        <f>COUNTIFS(Data!T:T,stats!S16,Data!C:C,stats!B16)</f>
        <v>0</v>
      </c>
      <c r="J16" s="28">
        <f t="shared" si="0"/>
        <v>0</v>
      </c>
      <c r="M16" s="9" t="s">
        <v>336</v>
      </c>
      <c r="N16" s="9" t="s">
        <v>341</v>
      </c>
      <c r="O16" s="9" t="s">
        <v>338</v>
      </c>
      <c r="P16" s="9" t="s">
        <v>337</v>
      </c>
      <c r="Q16" s="9" t="s">
        <v>339</v>
      </c>
      <c r="R16" s="9" t="s">
        <v>340</v>
      </c>
      <c r="S16" s="9" t="s">
        <v>343</v>
      </c>
      <c r="AO16" s="15"/>
    </row>
    <row r="17" spans="1:41" ht="19.899999999999999" customHeight="1" x14ac:dyDescent="0.35">
      <c r="B17" s="48" t="s">
        <v>53</v>
      </c>
      <c r="C17" s="11">
        <f>COUNTIFS(Data!T:T,stats!M17,Data!C:C,stats!B17)</f>
        <v>2</v>
      </c>
      <c r="D17" s="3">
        <f>COUNTIFS(Data!T:T,stats!N17,Data!C:C,stats!B17)</f>
        <v>0</v>
      </c>
      <c r="E17" s="3">
        <f>COUNTIFS(Data!T:T,stats!O17,Data!C:C,stats!B17)</f>
        <v>0</v>
      </c>
      <c r="F17" s="3">
        <f>COUNTIFS(Data!T:T,stats!P17,Data!C:C,stats!B17)</f>
        <v>0</v>
      </c>
      <c r="G17" s="3">
        <f>COUNTIFS(Data!T:T,stats!Q17,Data!C:C,stats!B17)</f>
        <v>0</v>
      </c>
      <c r="H17" s="3">
        <f>COUNTIFS(Data!T:T,stats!R17,Data!C:C,stats!B17)</f>
        <v>0</v>
      </c>
      <c r="I17" s="25">
        <f>COUNTIFS(Data!T:T,stats!S17,Data!C:C,stats!B17)</f>
        <v>0</v>
      </c>
      <c r="J17" s="28">
        <f t="shared" si="0"/>
        <v>2</v>
      </c>
      <c r="M17" s="9" t="s">
        <v>336</v>
      </c>
      <c r="N17" s="9" t="s">
        <v>341</v>
      </c>
      <c r="O17" s="9" t="s">
        <v>338</v>
      </c>
      <c r="P17" s="9" t="s">
        <v>337</v>
      </c>
      <c r="Q17" s="9" t="s">
        <v>339</v>
      </c>
      <c r="R17" s="9" t="s">
        <v>340</v>
      </c>
      <c r="S17" s="9" t="s">
        <v>343</v>
      </c>
      <c r="AO17" s="15"/>
    </row>
    <row r="18" spans="1:41" ht="19.899999999999999" customHeight="1" x14ac:dyDescent="0.35">
      <c r="B18" s="48" t="s">
        <v>46</v>
      </c>
      <c r="C18" s="11">
        <f>COUNTIFS(Data!T:T,stats!M18,Data!C:C,stats!B18)</f>
        <v>0</v>
      </c>
      <c r="D18" s="3">
        <f>COUNTIFS(Data!T:T,stats!N18,Data!C:C,stats!B18)</f>
        <v>0</v>
      </c>
      <c r="E18" s="3">
        <f>COUNTIFS(Data!T:T,stats!O18,Data!C:C,stats!B18)</f>
        <v>0</v>
      </c>
      <c r="F18" s="3">
        <f>COUNTIFS(Data!T:T,stats!P18,Data!C:C,stats!B18)</f>
        <v>0</v>
      </c>
      <c r="G18" s="3">
        <f>COUNTIFS(Data!T:T,stats!Q18,Data!C:C,stats!B18)</f>
        <v>0</v>
      </c>
      <c r="H18" s="3">
        <f>COUNTIFS(Data!T:T,stats!R18,Data!C:C,stats!B18)</f>
        <v>0</v>
      </c>
      <c r="I18" s="25">
        <f>COUNTIFS(Data!T:T,stats!S18,Data!C:C,stats!B18)</f>
        <v>0</v>
      </c>
      <c r="J18" s="28">
        <f t="shared" si="0"/>
        <v>0</v>
      </c>
      <c r="M18" s="9" t="s">
        <v>336</v>
      </c>
      <c r="N18" s="9" t="s">
        <v>341</v>
      </c>
      <c r="O18" s="9" t="s">
        <v>338</v>
      </c>
      <c r="P18" s="9" t="s">
        <v>337</v>
      </c>
      <c r="Q18" s="9" t="s">
        <v>339</v>
      </c>
      <c r="R18" s="9" t="s">
        <v>340</v>
      </c>
      <c r="S18" s="9" t="s">
        <v>343</v>
      </c>
      <c r="AO18" s="109"/>
    </row>
    <row r="19" spans="1:41" ht="19.899999999999999" customHeight="1" x14ac:dyDescent="0.35">
      <c r="B19" s="48" t="s">
        <v>42</v>
      </c>
      <c r="C19" s="11">
        <f>COUNTIFS(Data!T:T,stats!M19,Data!C:C,stats!B19)</f>
        <v>2</v>
      </c>
      <c r="D19" s="3">
        <f>COUNTIFS(Data!T:T,stats!N19,Data!C:C,stats!B19)</f>
        <v>0</v>
      </c>
      <c r="E19" s="3">
        <f>COUNTIFS(Data!T:T,stats!O19,Data!C:C,stats!B19)</f>
        <v>0</v>
      </c>
      <c r="F19" s="3">
        <f>COUNTIFS(Data!T:T,stats!P19,Data!C:C,stats!B19)</f>
        <v>0</v>
      </c>
      <c r="G19" s="3">
        <f>COUNTIFS(Data!T:T,stats!Q19,Data!C:C,stats!B19)</f>
        <v>0</v>
      </c>
      <c r="H19" s="3">
        <f>COUNTIFS(Data!T:T,stats!R19,Data!C:C,stats!B19)</f>
        <v>0</v>
      </c>
      <c r="I19" s="25">
        <f>COUNTIFS(Data!T:T,stats!S19,Data!C:C,stats!B19)</f>
        <v>0</v>
      </c>
      <c r="J19" s="28">
        <f t="shared" si="0"/>
        <v>2</v>
      </c>
      <c r="M19" s="9" t="s">
        <v>336</v>
      </c>
      <c r="N19" s="9" t="s">
        <v>341</v>
      </c>
      <c r="O19" s="9" t="s">
        <v>338</v>
      </c>
      <c r="P19" s="9" t="s">
        <v>337</v>
      </c>
      <c r="Q19" s="9" t="s">
        <v>339</v>
      </c>
      <c r="R19" s="9" t="s">
        <v>340</v>
      </c>
      <c r="S19" s="9" t="s">
        <v>343</v>
      </c>
      <c r="AO19" s="15"/>
    </row>
    <row r="20" spans="1:41" ht="19.899999999999999" customHeight="1" x14ac:dyDescent="0.35">
      <c r="B20" s="48" t="s">
        <v>45</v>
      </c>
      <c r="C20" s="11">
        <f>COUNTIFS(Data!T:T,stats!M20,Data!C:C,stats!B20)</f>
        <v>0</v>
      </c>
      <c r="D20" s="3">
        <f>COUNTIFS(Data!T:T,stats!N20,Data!C:C,stats!B20)</f>
        <v>0</v>
      </c>
      <c r="E20" s="3">
        <f>COUNTIFS(Data!T:T,stats!O20,Data!C:C,stats!B20)</f>
        <v>0</v>
      </c>
      <c r="F20" s="3">
        <f>COUNTIFS(Data!T:T,stats!P20,Data!C:C,stats!B20)</f>
        <v>0</v>
      </c>
      <c r="G20" s="3">
        <f>COUNTIFS(Data!T:T,stats!Q20,Data!C:C,stats!B20)</f>
        <v>0</v>
      </c>
      <c r="H20" s="3">
        <f>COUNTIFS(Data!T:T,stats!R20,Data!C:C,stats!B20)</f>
        <v>0</v>
      </c>
      <c r="I20" s="25">
        <f>COUNTIFS(Data!T:T,stats!S20,Data!C:C,stats!B20)</f>
        <v>0</v>
      </c>
      <c r="J20" s="28">
        <f t="shared" si="0"/>
        <v>0</v>
      </c>
      <c r="M20" s="9" t="s">
        <v>336</v>
      </c>
      <c r="N20" s="9" t="s">
        <v>341</v>
      </c>
      <c r="O20" s="9" t="s">
        <v>338</v>
      </c>
      <c r="P20" s="9" t="s">
        <v>337</v>
      </c>
      <c r="Q20" s="9" t="s">
        <v>339</v>
      </c>
      <c r="R20" s="9" t="s">
        <v>340</v>
      </c>
      <c r="S20" s="9" t="s">
        <v>343</v>
      </c>
      <c r="AO20" s="15"/>
    </row>
    <row r="21" spans="1:41" ht="19.899999999999999" customHeight="1" x14ac:dyDescent="0.35">
      <c r="B21" s="48" t="s">
        <v>51</v>
      </c>
      <c r="C21" s="11">
        <f>COUNTIFS(Data!T:T,stats!M21,Data!C:C,stats!B21)</f>
        <v>0</v>
      </c>
      <c r="D21" s="3">
        <f>COUNTIFS(Data!T:T,stats!N21,Data!C:C,stats!B21)</f>
        <v>0</v>
      </c>
      <c r="E21" s="3">
        <f>COUNTIFS(Data!T:T,stats!O21,Data!C:C,stats!B21)</f>
        <v>0</v>
      </c>
      <c r="F21" s="3">
        <f>COUNTIFS(Data!T:T,stats!P21,Data!C:C,stats!B21)</f>
        <v>0</v>
      </c>
      <c r="G21" s="3">
        <f>COUNTIFS(Data!T:T,stats!Q21,Data!C:C,stats!B21)</f>
        <v>0</v>
      </c>
      <c r="H21" s="3">
        <f>COUNTIFS(Data!T:T,stats!R21,Data!C:C,stats!B21)</f>
        <v>0</v>
      </c>
      <c r="I21" s="25">
        <f>COUNTIFS(Data!T:T,stats!S21,Data!C:C,stats!B21)</f>
        <v>0</v>
      </c>
      <c r="J21" s="28">
        <f t="shared" si="0"/>
        <v>0</v>
      </c>
      <c r="M21" s="9" t="s">
        <v>336</v>
      </c>
      <c r="N21" s="9" t="s">
        <v>341</v>
      </c>
      <c r="O21" s="9" t="s">
        <v>338</v>
      </c>
      <c r="P21" s="9" t="s">
        <v>337</v>
      </c>
      <c r="Q21" s="9" t="s">
        <v>339</v>
      </c>
      <c r="R21" s="9" t="s">
        <v>340</v>
      </c>
      <c r="S21" s="9" t="s">
        <v>343</v>
      </c>
      <c r="AO21" s="15"/>
    </row>
    <row r="22" spans="1:41" ht="19.899999999999999" customHeight="1" x14ac:dyDescent="0.35">
      <c r="B22" s="48" t="s">
        <v>54</v>
      </c>
      <c r="C22" s="11">
        <f>COUNTIFS(Data!T:T,stats!M22,Data!C:C,stats!B22)</f>
        <v>0</v>
      </c>
      <c r="D22" s="3">
        <f>COUNTIFS(Data!T:T,stats!N22,Data!C:C,stats!B22)</f>
        <v>0</v>
      </c>
      <c r="E22" s="3">
        <f>COUNTIFS(Data!T:T,stats!O22,Data!C:C,stats!B22)</f>
        <v>0</v>
      </c>
      <c r="F22" s="3">
        <f>COUNTIFS(Data!T:T,stats!P22,Data!C:C,stats!B22)</f>
        <v>0</v>
      </c>
      <c r="G22" s="3">
        <f>COUNTIFS(Data!T:T,stats!Q22,Data!C:C,stats!B22)</f>
        <v>0</v>
      </c>
      <c r="H22" s="3">
        <f>COUNTIFS(Data!T:T,stats!R22,Data!C:C,stats!B22)</f>
        <v>0</v>
      </c>
      <c r="I22" s="25">
        <f>COUNTIFS(Data!T:T,stats!S22,Data!C:C,stats!B22)</f>
        <v>0</v>
      </c>
      <c r="J22" s="28">
        <f t="shared" si="0"/>
        <v>0</v>
      </c>
      <c r="M22" s="9" t="s">
        <v>336</v>
      </c>
      <c r="N22" s="9" t="s">
        <v>341</v>
      </c>
      <c r="O22" s="9" t="s">
        <v>338</v>
      </c>
      <c r="P22" s="9" t="s">
        <v>337</v>
      </c>
      <c r="Q22" s="9" t="s">
        <v>339</v>
      </c>
      <c r="R22" s="9" t="s">
        <v>340</v>
      </c>
      <c r="S22" s="9" t="s">
        <v>343</v>
      </c>
      <c r="AO22" s="15"/>
    </row>
    <row r="23" spans="1:41" ht="19.899999999999999" customHeight="1" x14ac:dyDescent="0.35">
      <c r="B23" s="48" t="s">
        <v>52</v>
      </c>
      <c r="C23" s="11">
        <f>COUNTIFS(Data!T:T,stats!M23,Data!C:C,stats!B23)</f>
        <v>0</v>
      </c>
      <c r="D23" s="3">
        <f>COUNTIFS(Data!T:T,stats!N23,Data!C:C,stats!B23)</f>
        <v>0</v>
      </c>
      <c r="E23" s="3">
        <f>COUNTIFS(Data!T:T,stats!O23,Data!C:C,stats!B23)</f>
        <v>0</v>
      </c>
      <c r="F23" s="3">
        <f>COUNTIFS(Data!T:T,stats!P23,Data!C:C,stats!B23)</f>
        <v>0</v>
      </c>
      <c r="G23" s="3">
        <f>COUNTIFS(Data!T:T,stats!Q23,Data!C:C,stats!B23)</f>
        <v>0</v>
      </c>
      <c r="H23" s="3">
        <f>COUNTIFS(Data!T:T,stats!R23,Data!C:C,stats!B23)</f>
        <v>0</v>
      </c>
      <c r="I23" s="25">
        <f>COUNTIFS(Data!T:T,stats!S23,Data!C:C,stats!B23)</f>
        <v>0</v>
      </c>
      <c r="J23" s="28">
        <f t="shared" si="0"/>
        <v>0</v>
      </c>
      <c r="M23" s="9" t="s">
        <v>336</v>
      </c>
      <c r="N23" s="9" t="s">
        <v>341</v>
      </c>
      <c r="O23" s="9" t="s">
        <v>338</v>
      </c>
      <c r="P23" s="9" t="s">
        <v>337</v>
      </c>
      <c r="Q23" s="9" t="s">
        <v>339</v>
      </c>
      <c r="R23" s="9" t="s">
        <v>340</v>
      </c>
      <c r="S23" s="9" t="s">
        <v>343</v>
      </c>
      <c r="AO23" s="15"/>
    </row>
    <row r="24" spans="1:41" ht="19.899999999999999" customHeight="1" thickBot="1" x14ac:dyDescent="0.4">
      <c r="B24" s="48" t="s">
        <v>50</v>
      </c>
      <c r="C24" s="11">
        <f>COUNTIFS(Data!T:T,stats!M24,Data!C:C,stats!B24)</f>
        <v>0</v>
      </c>
      <c r="D24" s="3">
        <f>COUNTIFS(Data!T:T,stats!N24,Data!C:C,stats!B24)</f>
        <v>0</v>
      </c>
      <c r="E24" s="3">
        <f>COUNTIFS(Data!T:T,stats!O24,Data!C:C,stats!B24)</f>
        <v>0</v>
      </c>
      <c r="F24" s="3">
        <f>COUNTIFS(Data!T:T,stats!P24,Data!C:C,stats!B24)</f>
        <v>0</v>
      </c>
      <c r="G24" s="3">
        <f>COUNTIFS(Data!T:T,stats!Q24,Data!C:C,stats!B24)</f>
        <v>0</v>
      </c>
      <c r="H24" s="3">
        <f>COUNTIFS(Data!T:T,stats!R24,Data!C:C,stats!B24)</f>
        <v>0</v>
      </c>
      <c r="I24" s="25">
        <f>COUNTIFS(Data!T:T,stats!S24,Data!C:C,stats!B24)</f>
        <v>0</v>
      </c>
      <c r="J24" s="28">
        <f t="shared" si="0"/>
        <v>0</v>
      </c>
      <c r="M24" s="9" t="s">
        <v>336</v>
      </c>
      <c r="N24" s="9" t="s">
        <v>341</v>
      </c>
      <c r="O24" s="9" t="s">
        <v>338</v>
      </c>
      <c r="P24" s="9" t="s">
        <v>337</v>
      </c>
      <c r="Q24" s="9" t="s">
        <v>339</v>
      </c>
      <c r="R24" s="9" t="s">
        <v>340</v>
      </c>
      <c r="S24" s="9" t="s">
        <v>343</v>
      </c>
      <c r="AO24" s="15"/>
    </row>
    <row r="25" spans="1:41" ht="19.899999999999999" customHeight="1" thickBot="1" x14ac:dyDescent="0.4">
      <c r="B25" s="49" t="s">
        <v>34</v>
      </c>
      <c r="C25" s="34">
        <f>COUNTIFS(Data!T:T,stats!M25,Data!C:C,stats!B25)</f>
        <v>2</v>
      </c>
      <c r="D25" s="30">
        <f>COUNTIFS(Data!T:T,stats!N25,Data!C:C,stats!B25)</f>
        <v>0</v>
      </c>
      <c r="E25" s="30">
        <f>COUNTIFS(Data!T:T,stats!O25,Data!C:C,stats!B25)</f>
        <v>0</v>
      </c>
      <c r="F25" s="30">
        <f>COUNTIFS(Data!T:T,stats!P25,Data!C:C,stats!B25)</f>
        <v>0</v>
      </c>
      <c r="G25" s="30">
        <f>COUNTIFS(Data!T:T,stats!Q25,Data!C:C,stats!B25)</f>
        <v>0</v>
      </c>
      <c r="H25" s="30">
        <f>COUNTIFS(Data!T:T,stats!R25,Data!C:C,stats!B25)</f>
        <v>0</v>
      </c>
      <c r="I25" s="31">
        <f>COUNTIFS(Data!T:T,stats!S25,Data!C:C,stats!B25)</f>
        <v>0</v>
      </c>
      <c r="J25" s="29">
        <f t="shared" si="0"/>
        <v>2</v>
      </c>
      <c r="M25" s="9" t="s">
        <v>336</v>
      </c>
      <c r="N25" s="9" t="s">
        <v>341</v>
      </c>
      <c r="O25" s="9" t="s">
        <v>338</v>
      </c>
      <c r="P25" s="9" t="s">
        <v>337</v>
      </c>
      <c r="Q25" s="9" t="s">
        <v>339</v>
      </c>
      <c r="R25" s="9" t="s">
        <v>340</v>
      </c>
      <c r="S25" s="9" t="s">
        <v>343</v>
      </c>
      <c r="AO25" s="17">
        <v>2</v>
      </c>
    </row>
    <row r="26" spans="1:41" ht="19.899999999999999" customHeight="1" thickBot="1" x14ac:dyDescent="0.4">
      <c r="B26" s="26" t="s">
        <v>444</v>
      </c>
      <c r="C26" s="35">
        <f t="shared" ref="C26:J26" si="1">SUM(C5:C25)</f>
        <v>67</v>
      </c>
      <c r="D26" s="32">
        <f t="shared" si="1"/>
        <v>3</v>
      </c>
      <c r="E26" s="32">
        <f t="shared" si="1"/>
        <v>7</v>
      </c>
      <c r="F26" s="32">
        <f t="shared" si="1"/>
        <v>0</v>
      </c>
      <c r="G26" s="32">
        <f t="shared" si="1"/>
        <v>3</v>
      </c>
      <c r="H26" s="32">
        <f t="shared" si="1"/>
        <v>0</v>
      </c>
      <c r="I26" s="33">
        <f t="shared" si="1"/>
        <v>0</v>
      </c>
      <c r="J26" s="2">
        <f t="shared" si="1"/>
        <v>80</v>
      </c>
      <c r="M26" s="9"/>
      <c r="N26" s="9"/>
      <c r="O26" s="9"/>
      <c r="P26" s="9"/>
      <c r="Q26" s="9"/>
      <c r="R26" s="9"/>
      <c r="S26" s="9"/>
    </row>
    <row r="27" spans="1:41" s="13" customFormat="1" ht="40.15" customHeight="1" thickBot="1" x14ac:dyDescent="0.4">
      <c r="A27" s="16"/>
      <c r="B27" s="135" t="s">
        <v>445</v>
      </c>
      <c r="C27" s="136"/>
      <c r="D27" s="136"/>
      <c r="E27" s="136"/>
      <c r="F27" s="136"/>
      <c r="G27" s="136"/>
      <c r="H27" s="136"/>
      <c r="I27" s="136"/>
      <c r="J27" s="137"/>
      <c r="M27" s="14"/>
      <c r="N27" s="14"/>
      <c r="O27" s="14"/>
      <c r="P27" s="14"/>
      <c r="Q27" s="14"/>
      <c r="R27" s="14"/>
      <c r="S27" s="14"/>
      <c r="Z27" s="4"/>
      <c r="AA27" s="4"/>
      <c r="AB27" s="4"/>
      <c r="AC27" s="4"/>
      <c r="AN27"/>
      <c r="AO27" s="111"/>
    </row>
    <row r="28" spans="1:41" ht="19.899999999999999" customHeight="1" thickBot="1" x14ac:dyDescent="0.4">
      <c r="H28" s="4"/>
      <c r="M28" s="9"/>
      <c r="N28" s="9"/>
      <c r="O28" s="9"/>
      <c r="P28" s="9"/>
      <c r="Q28" s="9"/>
      <c r="R28" s="9"/>
      <c r="S28" s="9"/>
    </row>
    <row r="29" spans="1:41" ht="19.899999999999999" customHeight="1" thickBot="1" x14ac:dyDescent="0.4">
      <c r="A29" s="17">
        <v>2</v>
      </c>
      <c r="B29" s="138" t="s">
        <v>484</v>
      </c>
      <c r="C29" s="139"/>
      <c r="D29" s="139"/>
      <c r="E29" s="139"/>
      <c r="F29" s="139"/>
      <c r="G29" s="139"/>
      <c r="H29" s="139"/>
      <c r="I29" s="139"/>
      <c r="J29" s="140"/>
      <c r="M29" s="9"/>
      <c r="N29" s="9"/>
      <c r="O29" s="9"/>
      <c r="P29" s="9"/>
      <c r="Q29" s="9"/>
      <c r="R29" s="9"/>
      <c r="S29" s="9"/>
    </row>
    <row r="30" spans="1:41" ht="19.899999999999999" customHeight="1" thickBot="1" x14ac:dyDescent="0.4">
      <c r="A30" s="17" t="s">
        <v>15</v>
      </c>
      <c r="B30" s="147" t="s">
        <v>455</v>
      </c>
      <c r="C30" s="148"/>
      <c r="D30" s="148"/>
      <c r="E30" s="148"/>
      <c r="F30" s="148"/>
      <c r="G30" s="148"/>
      <c r="H30" s="148"/>
      <c r="I30" s="148"/>
      <c r="J30" s="149"/>
      <c r="M30" s="9"/>
      <c r="N30" s="9"/>
      <c r="O30" s="9"/>
      <c r="P30" s="9"/>
      <c r="Q30" s="9"/>
      <c r="R30" s="9"/>
      <c r="S30" s="9"/>
    </row>
    <row r="31" spans="1:41" ht="19.899999999999999" customHeight="1" thickBot="1" x14ac:dyDescent="0.4">
      <c r="B31" s="50"/>
      <c r="C31" s="54" t="s">
        <v>336</v>
      </c>
      <c r="D31" s="55" t="s">
        <v>341</v>
      </c>
      <c r="E31" s="55" t="s">
        <v>338</v>
      </c>
      <c r="F31" s="55" t="s">
        <v>337</v>
      </c>
      <c r="G31" s="55" t="s">
        <v>339</v>
      </c>
      <c r="H31" s="55" t="s">
        <v>340</v>
      </c>
      <c r="I31" s="56" t="s">
        <v>343</v>
      </c>
      <c r="J31" s="26" t="s">
        <v>444</v>
      </c>
      <c r="M31" s="9"/>
      <c r="N31" s="9"/>
      <c r="O31" s="9"/>
      <c r="P31" s="9"/>
      <c r="Q31" s="9"/>
      <c r="R31" s="9"/>
      <c r="S31" s="9"/>
    </row>
    <row r="32" spans="1:41" ht="19.899999999999999" customHeight="1" x14ac:dyDescent="0.35">
      <c r="B32" s="52" t="s">
        <v>420</v>
      </c>
      <c r="C32" s="23">
        <f>COUNTIFS(Data!T:T,stats!M32,Data!D:D,stats!B32)</f>
        <v>55</v>
      </c>
      <c r="D32" s="6">
        <f>COUNTIFS(Data!T:T,stats!N32,Data!D:D,stats!B32)</f>
        <v>2</v>
      </c>
      <c r="E32" s="6">
        <f>COUNTIFS(Data!T:T,stats!O32,Data!D:D,stats!B32)</f>
        <v>7</v>
      </c>
      <c r="F32" s="6">
        <f>COUNTIFS(Data!T:T,stats!P32,Data!D:D,stats!B32)</f>
        <v>0</v>
      </c>
      <c r="G32" s="6">
        <f>COUNTIFS(Data!T:T,stats!Q32,Data!D:D,stats!B32)</f>
        <v>3</v>
      </c>
      <c r="H32" s="6">
        <f>COUNTIFS(Data!T:T,stats!R32,Data!D:D,stats!B32)</f>
        <v>0</v>
      </c>
      <c r="I32" s="24">
        <f>COUNTIFS(Data!T:T,stats!S32,Data!D:D,stats!B32)</f>
        <v>0</v>
      </c>
      <c r="J32" s="27">
        <f>SUM(C32:I32)</f>
        <v>67</v>
      </c>
      <c r="M32" s="9" t="s">
        <v>336</v>
      </c>
      <c r="N32" s="9" t="s">
        <v>341</v>
      </c>
      <c r="O32" s="9" t="s">
        <v>338</v>
      </c>
      <c r="P32" s="9" t="s">
        <v>337</v>
      </c>
      <c r="Q32" s="9" t="s">
        <v>339</v>
      </c>
      <c r="R32" s="9" t="s">
        <v>340</v>
      </c>
      <c r="S32" s="9" t="s">
        <v>343</v>
      </c>
    </row>
    <row r="33" spans="1:41" ht="19.899999999999999" customHeight="1" x14ac:dyDescent="0.35">
      <c r="B33" s="37" t="s">
        <v>421</v>
      </c>
      <c r="C33" s="11">
        <f>COUNTIFS(Data!T:T,stats!M33,Data!D:D,stats!B33)</f>
        <v>6</v>
      </c>
      <c r="D33" s="3">
        <f>COUNTIFS(Data!T:T,stats!N33,Data!D:D,stats!B33)</f>
        <v>1</v>
      </c>
      <c r="E33" s="3">
        <f>COUNTIFS(Data!T:T,stats!O33,Data!D:D,stats!B33)</f>
        <v>0</v>
      </c>
      <c r="F33" s="3">
        <f>COUNTIFS(Data!T:T,stats!P33,Data!D:D,stats!B33)</f>
        <v>0</v>
      </c>
      <c r="G33" s="3">
        <f>COUNTIFS(Data!T:T,stats!Q33,Data!D:D,stats!B33)</f>
        <v>0</v>
      </c>
      <c r="H33" s="3">
        <f>COUNTIFS(Data!T:T,stats!R33,Data!D:D,stats!B33)</f>
        <v>0</v>
      </c>
      <c r="I33" s="25">
        <f>COUNTIFS(Data!T:T,stats!S33,Data!D:D,stats!B33)</f>
        <v>0</v>
      </c>
      <c r="J33" s="27">
        <f>SUM(C33:I33)</f>
        <v>7</v>
      </c>
      <c r="M33" s="9" t="s">
        <v>336</v>
      </c>
      <c r="N33" s="9" t="s">
        <v>341</v>
      </c>
      <c r="O33" s="9" t="s">
        <v>338</v>
      </c>
      <c r="P33" s="9" t="s">
        <v>337</v>
      </c>
      <c r="Q33" s="9" t="s">
        <v>339</v>
      </c>
      <c r="R33" s="9" t="s">
        <v>340</v>
      </c>
      <c r="S33" s="9" t="s">
        <v>343</v>
      </c>
    </row>
    <row r="34" spans="1:41" ht="19.899999999999999" customHeight="1" x14ac:dyDescent="0.35">
      <c r="B34" s="37" t="s">
        <v>423</v>
      </c>
      <c r="C34" s="11">
        <f>COUNTIFS(Data!T:T,stats!M34,Data!D:D,stats!B34)</f>
        <v>2</v>
      </c>
      <c r="D34" s="3">
        <f>COUNTIFS(Data!T:T,stats!N34,Data!D:D,stats!B34)</f>
        <v>0</v>
      </c>
      <c r="E34" s="3">
        <f>COUNTIFS(Data!T:T,stats!O34,Data!D:D,stats!B34)</f>
        <v>0</v>
      </c>
      <c r="F34" s="3">
        <f>COUNTIFS(Data!T:T,stats!P34,Data!D:D,stats!B34)</f>
        <v>0</v>
      </c>
      <c r="G34" s="3">
        <f>COUNTIFS(Data!T:T,stats!Q34,Data!D:D,stats!B34)</f>
        <v>0</v>
      </c>
      <c r="H34" s="3">
        <f>COUNTIFS(Data!T:T,stats!R34,Data!D:D,stats!B34)</f>
        <v>0</v>
      </c>
      <c r="I34" s="25">
        <f>COUNTIFS(Data!T:T,stats!S34,Data!D:D,stats!B34)</f>
        <v>0</v>
      </c>
      <c r="J34" s="27">
        <f>SUM(C34:I34)</f>
        <v>2</v>
      </c>
      <c r="M34" s="9" t="s">
        <v>336</v>
      </c>
      <c r="N34" s="9" t="s">
        <v>341</v>
      </c>
      <c r="O34" s="9" t="s">
        <v>338</v>
      </c>
      <c r="P34" s="9" t="s">
        <v>337</v>
      </c>
      <c r="Q34" s="9" t="s">
        <v>339</v>
      </c>
      <c r="R34" s="9" t="s">
        <v>340</v>
      </c>
      <c r="S34" s="9" t="s">
        <v>343</v>
      </c>
    </row>
    <row r="35" spans="1:41" ht="19.899999999999999" customHeight="1" x14ac:dyDescent="0.35">
      <c r="B35" s="37" t="s">
        <v>422</v>
      </c>
      <c r="C35" s="11">
        <f>COUNTIFS(Data!T:T,stats!M35,Data!D:D,stats!B35)</f>
        <v>2</v>
      </c>
      <c r="D35" s="3">
        <f>COUNTIFS(Data!T:T,stats!N35,Data!D:D,stats!B35)</f>
        <v>0</v>
      </c>
      <c r="E35" s="3">
        <f>COUNTIFS(Data!T:T,stats!O35,Data!D:D,stats!B35)</f>
        <v>0</v>
      </c>
      <c r="F35" s="3">
        <f>COUNTIFS(Data!T:T,stats!P35,Data!D:D,stats!B35)</f>
        <v>0</v>
      </c>
      <c r="G35" s="3">
        <f>COUNTIFS(Data!T:T,stats!Q35,Data!D:D,stats!B35)</f>
        <v>0</v>
      </c>
      <c r="H35" s="3">
        <f>COUNTIFS(Data!T:T,stats!R35,Data!D:D,stats!B35)</f>
        <v>0</v>
      </c>
      <c r="I35" s="25">
        <f>COUNTIFS(Data!T:T,stats!S35,Data!D:D,stats!B35)</f>
        <v>0</v>
      </c>
      <c r="J35" s="27">
        <f>SUM(C35:I35)</f>
        <v>2</v>
      </c>
      <c r="M35" s="9" t="s">
        <v>336</v>
      </c>
      <c r="N35" s="9" t="s">
        <v>341</v>
      </c>
      <c r="O35" s="9" t="s">
        <v>338</v>
      </c>
      <c r="P35" s="9" t="s">
        <v>337</v>
      </c>
      <c r="Q35" s="9" t="s">
        <v>339</v>
      </c>
      <c r="R35" s="9" t="s">
        <v>340</v>
      </c>
      <c r="S35" s="9" t="s">
        <v>343</v>
      </c>
    </row>
    <row r="36" spans="1:41" ht="19.899999999999999" customHeight="1" thickBot="1" x14ac:dyDescent="0.4">
      <c r="B36" s="39" t="s">
        <v>34</v>
      </c>
      <c r="C36" s="34">
        <f>COUNTIFS(Data!T:T,stats!M36,Data!D:D,stats!B36)</f>
        <v>2</v>
      </c>
      <c r="D36" s="30">
        <f>COUNTIFS(Data!T:T,stats!N36,Data!D:D,stats!B36)</f>
        <v>0</v>
      </c>
      <c r="E36" s="30">
        <f>COUNTIFS(Data!T:T,stats!O36,Data!D:D,stats!B36)</f>
        <v>0</v>
      </c>
      <c r="F36" s="30">
        <f>COUNTIFS(Data!T:T,stats!P36,Data!D:D,stats!B36)</f>
        <v>0</v>
      </c>
      <c r="G36" s="30">
        <f>COUNTIFS(Data!T:T,stats!Q36,Data!D:D,stats!B36)</f>
        <v>0</v>
      </c>
      <c r="H36" s="30">
        <f>COUNTIFS(Data!T:T,stats!R36,Data!D:D,stats!B36)</f>
        <v>0</v>
      </c>
      <c r="I36" s="31">
        <f>COUNTIFS(Data!T:T,stats!S36,Data!D:D,stats!B36)</f>
        <v>0</v>
      </c>
      <c r="J36" s="42">
        <f>SUM(C36:I36)</f>
        <v>2</v>
      </c>
      <c r="M36" s="9" t="s">
        <v>336</v>
      </c>
      <c r="N36" s="9" t="s">
        <v>341</v>
      </c>
      <c r="O36" s="9" t="s">
        <v>338</v>
      </c>
      <c r="P36" s="9" t="s">
        <v>337</v>
      </c>
      <c r="Q36" s="9" t="s">
        <v>339</v>
      </c>
      <c r="R36" s="9" t="s">
        <v>340</v>
      </c>
      <c r="S36" s="9" t="s">
        <v>343</v>
      </c>
    </row>
    <row r="37" spans="1:41" ht="19.899999999999999" customHeight="1" thickBot="1" x14ac:dyDescent="0.4">
      <c r="B37" s="26" t="s">
        <v>444</v>
      </c>
      <c r="C37" s="35">
        <f t="shared" ref="C37:H37" si="2">SUM(C32:C36)</f>
        <v>67</v>
      </c>
      <c r="D37" s="32">
        <f t="shared" si="2"/>
        <v>3</v>
      </c>
      <c r="E37" s="32">
        <f t="shared" si="2"/>
        <v>7</v>
      </c>
      <c r="F37" s="32">
        <f t="shared" si="2"/>
        <v>0</v>
      </c>
      <c r="G37" s="32">
        <f t="shared" si="2"/>
        <v>3</v>
      </c>
      <c r="H37" s="32">
        <f t="shared" si="2"/>
        <v>0</v>
      </c>
      <c r="I37" s="32">
        <f>SUM(I32:I36)</f>
        <v>0</v>
      </c>
      <c r="J37" s="2">
        <f>SUM(J32:J36)</f>
        <v>80</v>
      </c>
      <c r="M37" s="9" t="s">
        <v>336</v>
      </c>
      <c r="N37" s="9" t="s">
        <v>341</v>
      </c>
      <c r="O37" s="9" t="s">
        <v>338</v>
      </c>
      <c r="P37" s="9" t="s">
        <v>337</v>
      </c>
      <c r="Q37" s="9" t="s">
        <v>339</v>
      </c>
      <c r="R37" s="9" t="s">
        <v>340</v>
      </c>
      <c r="S37" s="9" t="s">
        <v>343</v>
      </c>
    </row>
    <row r="38" spans="1:41" ht="40.15" customHeight="1" thickBot="1" x14ac:dyDescent="0.4">
      <c r="B38" s="135" t="s">
        <v>445</v>
      </c>
      <c r="C38" s="136"/>
      <c r="D38" s="136"/>
      <c r="E38" s="136"/>
      <c r="F38" s="136"/>
      <c r="G38" s="136"/>
      <c r="H38" s="136"/>
      <c r="I38" s="136"/>
      <c r="J38" s="137"/>
      <c r="M38"/>
      <c r="N38"/>
      <c r="O38"/>
      <c r="P38"/>
      <c r="Q38"/>
      <c r="R38"/>
      <c r="S38"/>
    </row>
    <row r="39" spans="1:41" ht="19.899999999999999" customHeight="1" thickBot="1" x14ac:dyDescent="0.4">
      <c r="H39" s="4"/>
      <c r="M39"/>
      <c r="N39"/>
      <c r="O39"/>
      <c r="P39"/>
      <c r="Q39"/>
      <c r="R39"/>
      <c r="S39"/>
    </row>
    <row r="40" spans="1:41" ht="19.899999999999999" customHeight="1" thickBot="1" x14ac:dyDescent="0.4">
      <c r="A40" s="17">
        <v>3</v>
      </c>
      <c r="B40" s="132" t="s">
        <v>484</v>
      </c>
      <c r="C40" s="133"/>
      <c r="D40" s="133"/>
      <c r="E40" s="133"/>
      <c r="F40" s="133"/>
      <c r="G40" s="133"/>
      <c r="H40" s="133"/>
      <c r="I40" s="133"/>
      <c r="J40" s="134"/>
      <c r="M40"/>
      <c r="N40"/>
      <c r="O40"/>
      <c r="P40"/>
      <c r="Q40"/>
      <c r="R40"/>
      <c r="S40"/>
      <c r="T40"/>
    </row>
    <row r="41" spans="1:41" ht="19.899999999999999" customHeight="1" thickBot="1" x14ac:dyDescent="0.4">
      <c r="A41" s="17" t="s">
        <v>15</v>
      </c>
      <c r="B41" s="129" t="s">
        <v>456</v>
      </c>
      <c r="C41" s="130"/>
      <c r="D41" s="130"/>
      <c r="E41" s="130"/>
      <c r="F41" s="130"/>
      <c r="G41" s="130"/>
      <c r="H41" s="130"/>
      <c r="I41" s="130"/>
      <c r="J41" s="131"/>
      <c r="M41"/>
      <c r="N41"/>
      <c r="O41"/>
      <c r="P41"/>
      <c r="Q41"/>
      <c r="R41"/>
      <c r="S41"/>
      <c r="T41"/>
    </row>
    <row r="42" spans="1:41" ht="19.899999999999999" customHeight="1" thickBot="1" x14ac:dyDescent="0.4">
      <c r="B42" s="50"/>
      <c r="C42" s="65" t="s">
        <v>336</v>
      </c>
      <c r="D42" s="64" t="s">
        <v>341</v>
      </c>
      <c r="E42" s="64" t="s">
        <v>338</v>
      </c>
      <c r="F42" s="64" t="s">
        <v>337</v>
      </c>
      <c r="G42" s="64" t="s">
        <v>339</v>
      </c>
      <c r="H42" s="64" t="s">
        <v>340</v>
      </c>
      <c r="I42" s="66" t="s">
        <v>343</v>
      </c>
      <c r="J42" s="26" t="s">
        <v>444</v>
      </c>
      <c r="M42"/>
      <c r="N42"/>
      <c r="O42"/>
      <c r="P42"/>
      <c r="Q42"/>
      <c r="R42"/>
      <c r="S42"/>
      <c r="T42"/>
    </row>
    <row r="43" spans="1:41" ht="30" customHeight="1" x14ac:dyDescent="0.35">
      <c r="B43" s="38" t="s">
        <v>435</v>
      </c>
      <c r="C43" s="23">
        <f>COUNTIFS(Data!T:T,stats!M43,Data!S:S,stats!B43)</f>
        <v>49</v>
      </c>
      <c r="D43" s="6">
        <f>COUNTIFS(Data!T:T,stats!N43,Data!S:S,stats!B43)</f>
        <v>1</v>
      </c>
      <c r="E43" s="6">
        <f>COUNTIFS(Data!T:T,stats!O43,Data!S:S,stats!B43)</f>
        <v>7</v>
      </c>
      <c r="F43" s="6">
        <f>COUNTIFS(Data!T:T,stats!P43,Data!S:S,stats!B43)</f>
        <v>0</v>
      </c>
      <c r="G43" s="6">
        <f>COUNTIFS(Data!T:T,stats!Q43,Data!S:S,stats!B43)</f>
        <v>3</v>
      </c>
      <c r="H43" s="6">
        <f>COUNTIFS(Data!T:T,stats!R43,Data!S:S,stats!B43)</f>
        <v>0</v>
      </c>
      <c r="I43" s="24">
        <f>COUNTIFS(Data!T:T,stats!S43,Data!S:S,stats!B43)</f>
        <v>0</v>
      </c>
      <c r="J43" s="27">
        <f t="shared" ref="J43:J50" si="3">SUM(C43:I43)</f>
        <v>60</v>
      </c>
      <c r="M43" s="9" t="s">
        <v>336</v>
      </c>
      <c r="N43" s="9" t="s">
        <v>341</v>
      </c>
      <c r="O43" s="9" t="s">
        <v>338</v>
      </c>
      <c r="P43" s="9" t="s">
        <v>337</v>
      </c>
      <c r="Q43" s="9" t="s">
        <v>339</v>
      </c>
      <c r="R43" s="9" t="s">
        <v>340</v>
      </c>
      <c r="S43" s="9" t="s">
        <v>343</v>
      </c>
      <c r="T43"/>
    </row>
    <row r="44" spans="1:41" ht="30" customHeight="1" x14ac:dyDescent="0.35">
      <c r="B44" s="37" t="s">
        <v>440</v>
      </c>
      <c r="C44" s="11">
        <f>COUNTIFS(Data!T:T,stats!M44,Data!S:S,stats!B44)</f>
        <v>7</v>
      </c>
      <c r="D44" s="3">
        <f>COUNTIFS(Data!T:T,stats!N44,Data!S:S,stats!B44)</f>
        <v>0</v>
      </c>
      <c r="E44" s="3">
        <f>COUNTIFS(Data!T:T,stats!O44,Data!S:S,stats!B44)</f>
        <v>0</v>
      </c>
      <c r="F44" s="3">
        <f>COUNTIFS(Data!T:T,stats!P44,Data!S:S,stats!B44)</f>
        <v>0</v>
      </c>
      <c r="G44" s="3">
        <f>COUNTIFS(Data!T:T,stats!Q44,Data!S:S,stats!B44)</f>
        <v>0</v>
      </c>
      <c r="H44" s="3">
        <f>COUNTIFS(Data!T:T,stats!R44,Data!S:S,stats!B44)</f>
        <v>0</v>
      </c>
      <c r="I44" s="25">
        <f>COUNTIFS(Data!T:T,stats!S44,Data!S:S,stats!B44)</f>
        <v>0</v>
      </c>
      <c r="J44" s="27">
        <f t="shared" si="3"/>
        <v>7</v>
      </c>
      <c r="M44" s="9" t="s">
        <v>336</v>
      </c>
      <c r="N44" s="9" t="s">
        <v>341</v>
      </c>
      <c r="O44" s="9" t="s">
        <v>338</v>
      </c>
      <c r="P44" s="9" t="s">
        <v>337</v>
      </c>
      <c r="Q44" s="9" t="s">
        <v>339</v>
      </c>
      <c r="R44" s="9" t="s">
        <v>340</v>
      </c>
      <c r="S44" s="9" t="s">
        <v>343</v>
      </c>
      <c r="T44"/>
    </row>
    <row r="45" spans="1:41" ht="30" customHeight="1" x14ac:dyDescent="0.35">
      <c r="B45" s="37" t="s">
        <v>432</v>
      </c>
      <c r="C45" s="11">
        <f>COUNTIFS(Data!T:T,stats!M45,Data!S:S,stats!B45)</f>
        <v>1</v>
      </c>
      <c r="D45" s="3">
        <f>COUNTIFS(Data!T:T,stats!N45,Data!S:S,stats!B45)</f>
        <v>0</v>
      </c>
      <c r="E45" s="3">
        <f>COUNTIFS(Data!T:T,stats!O45,Data!S:S,stats!B45)</f>
        <v>0</v>
      </c>
      <c r="F45" s="3">
        <f>COUNTIFS(Data!T:T,stats!P45,Data!S:S,stats!B45)</f>
        <v>0</v>
      </c>
      <c r="G45" s="3">
        <f>COUNTIFS(Data!T:T,stats!Q45,Data!S:S,stats!B45)</f>
        <v>0</v>
      </c>
      <c r="H45" s="3">
        <f>COUNTIFS(Data!T:T,stats!R45,Data!S:S,stats!B45)</f>
        <v>0</v>
      </c>
      <c r="I45" s="25">
        <f>COUNTIFS(Data!T:T,stats!S45,Data!S:S,stats!B45)</f>
        <v>0</v>
      </c>
      <c r="J45" s="27">
        <f t="shared" si="3"/>
        <v>1</v>
      </c>
      <c r="M45" s="9" t="s">
        <v>336</v>
      </c>
      <c r="N45" s="9" t="s">
        <v>341</v>
      </c>
      <c r="O45" s="9" t="s">
        <v>338</v>
      </c>
      <c r="P45" s="9" t="s">
        <v>337</v>
      </c>
      <c r="Q45" s="9" t="s">
        <v>339</v>
      </c>
      <c r="R45" s="9" t="s">
        <v>340</v>
      </c>
      <c r="S45" s="9" t="s">
        <v>343</v>
      </c>
      <c r="T45"/>
    </row>
    <row r="46" spans="1:41" ht="30" customHeight="1" thickBot="1" x14ac:dyDescent="0.4">
      <c r="B46" s="37" t="s">
        <v>434</v>
      </c>
      <c r="C46" s="11">
        <f>COUNTIFS(Data!T:T,stats!M46,Data!S:S,stats!B46)</f>
        <v>6</v>
      </c>
      <c r="D46" s="3">
        <f>COUNTIFS(Data!T:T,stats!N46,Data!S:S,stats!B46)</f>
        <v>1</v>
      </c>
      <c r="E46" s="3">
        <f>COUNTIFS(Data!T:T,stats!O46,Data!S:S,stats!B46)</f>
        <v>0</v>
      </c>
      <c r="F46" s="3">
        <f>COUNTIFS(Data!T:T,stats!P46,Data!S:S,stats!B46)</f>
        <v>0</v>
      </c>
      <c r="G46" s="3">
        <f>COUNTIFS(Data!T:T,stats!Q46,Data!S:S,stats!B46)</f>
        <v>0</v>
      </c>
      <c r="H46" s="3">
        <f>COUNTIFS(Data!T:T,stats!R46,Data!S:S,stats!B46)</f>
        <v>0</v>
      </c>
      <c r="I46" s="25">
        <f>COUNTIFS(Data!T:T,stats!S46,Data!S:S,stats!B46)</f>
        <v>0</v>
      </c>
      <c r="J46" s="27">
        <f t="shared" si="3"/>
        <v>7</v>
      </c>
      <c r="M46" s="9" t="s">
        <v>336</v>
      </c>
      <c r="N46" s="9" t="s">
        <v>341</v>
      </c>
      <c r="O46" s="9" t="s">
        <v>338</v>
      </c>
      <c r="P46" s="9" t="s">
        <v>337</v>
      </c>
      <c r="Q46" s="9" t="s">
        <v>339</v>
      </c>
      <c r="R46" s="9" t="s">
        <v>340</v>
      </c>
      <c r="S46" s="9" t="s">
        <v>343</v>
      </c>
      <c r="T46"/>
    </row>
    <row r="47" spans="1:41" ht="30" customHeight="1" thickBot="1" x14ac:dyDescent="0.4">
      <c r="B47" s="37" t="s">
        <v>433</v>
      </c>
      <c r="C47" s="11">
        <f>COUNTIFS(Data!T:T,stats!M47,Data!S:S,stats!B47)</f>
        <v>0</v>
      </c>
      <c r="D47" s="3">
        <f>COUNTIFS(Data!T:T,stats!N47,Data!S:S,stats!B47)</f>
        <v>0</v>
      </c>
      <c r="E47" s="3">
        <f>COUNTIFS(Data!T:T,stats!O47,Data!S:S,stats!B47)</f>
        <v>0</v>
      </c>
      <c r="F47" s="3">
        <f>COUNTIFS(Data!T:T,stats!P47,Data!S:S,stats!B47)</f>
        <v>0</v>
      </c>
      <c r="G47" s="3">
        <f>COUNTIFS(Data!T:T,stats!Q47,Data!S:S,stats!B47)</f>
        <v>0</v>
      </c>
      <c r="H47" s="3">
        <f>COUNTIFS(Data!T:T,stats!R47,Data!S:S,stats!B47)</f>
        <v>0</v>
      </c>
      <c r="I47" s="25">
        <f>COUNTIFS(Data!T:T,stats!S47,Data!S:S,stats!B47)</f>
        <v>0</v>
      </c>
      <c r="J47" s="27">
        <f t="shared" si="3"/>
        <v>0</v>
      </c>
      <c r="M47" s="9" t="s">
        <v>336</v>
      </c>
      <c r="N47" s="9" t="s">
        <v>341</v>
      </c>
      <c r="O47" s="9" t="s">
        <v>338</v>
      </c>
      <c r="P47" s="9" t="s">
        <v>337</v>
      </c>
      <c r="Q47" s="9" t="s">
        <v>339</v>
      </c>
      <c r="R47" s="9" t="s">
        <v>340</v>
      </c>
      <c r="S47" s="9" t="s">
        <v>343</v>
      </c>
      <c r="T47"/>
      <c r="AO47" s="17">
        <v>6</v>
      </c>
    </row>
    <row r="48" spans="1:41" ht="30" customHeight="1" x14ac:dyDescent="0.35">
      <c r="B48" s="37" t="s">
        <v>436</v>
      </c>
      <c r="C48" s="11">
        <f>COUNTIFS(Data!T:T,stats!M48,Data!S:S,stats!B48)</f>
        <v>0</v>
      </c>
      <c r="D48" s="3">
        <f>COUNTIFS(Data!T:T,stats!N48,Data!S:S,stats!B48)</f>
        <v>0</v>
      </c>
      <c r="E48" s="3">
        <f>COUNTIFS(Data!T:T,stats!O48,Data!S:S,stats!B48)</f>
        <v>0</v>
      </c>
      <c r="F48" s="3">
        <f>COUNTIFS(Data!T:T,stats!P48,Data!S:S,stats!B48)</f>
        <v>0</v>
      </c>
      <c r="G48" s="3">
        <f>COUNTIFS(Data!T:T,stats!Q48,Data!S:S,stats!B48)</f>
        <v>0</v>
      </c>
      <c r="H48" s="3">
        <f>COUNTIFS(Data!T:T,stats!R48,Data!S:S,stats!B48)</f>
        <v>0</v>
      </c>
      <c r="I48" s="25">
        <f>COUNTIFS(Data!T:T,stats!S48,Data!S:S,stats!B48)</f>
        <v>0</v>
      </c>
      <c r="J48" s="27">
        <f t="shared" si="3"/>
        <v>0</v>
      </c>
      <c r="M48" s="9" t="s">
        <v>336</v>
      </c>
      <c r="N48" s="9" t="s">
        <v>341</v>
      </c>
      <c r="O48" s="9" t="s">
        <v>338</v>
      </c>
      <c r="P48" s="9" t="s">
        <v>337</v>
      </c>
      <c r="Q48" s="9" t="s">
        <v>339</v>
      </c>
      <c r="R48" s="9" t="s">
        <v>340</v>
      </c>
      <c r="S48" s="9" t="s">
        <v>343</v>
      </c>
      <c r="T48"/>
    </row>
    <row r="49" spans="1:41" ht="30" customHeight="1" x14ac:dyDescent="0.35">
      <c r="B49" s="37" t="s">
        <v>437</v>
      </c>
      <c r="C49" s="11">
        <f>COUNTIFS(Data!T:T,stats!M49,Data!S:S,stats!B49)</f>
        <v>0</v>
      </c>
      <c r="D49" s="3">
        <f>COUNTIFS(Data!T:T,stats!N49,Data!S:S,stats!B49)</f>
        <v>0</v>
      </c>
      <c r="E49" s="3">
        <f>COUNTIFS(Data!T:T,stats!O49,Data!S:S,stats!B49)</f>
        <v>0</v>
      </c>
      <c r="F49" s="3">
        <f>COUNTIFS(Data!T:T,stats!P49,Data!S:S,stats!B49)</f>
        <v>0</v>
      </c>
      <c r="G49" s="3">
        <f>COUNTIFS(Data!T:T,stats!Q49,Data!S:S,stats!B49)</f>
        <v>0</v>
      </c>
      <c r="H49" s="3">
        <f>COUNTIFS(Data!T:T,stats!R49,Data!S:S,stats!B49)</f>
        <v>0</v>
      </c>
      <c r="I49" s="25">
        <f>COUNTIFS(Data!T:T,stats!S49,Data!S:S,stats!B49)</f>
        <v>0</v>
      </c>
      <c r="J49" s="27">
        <f t="shared" si="3"/>
        <v>0</v>
      </c>
      <c r="M49" s="9" t="s">
        <v>336</v>
      </c>
      <c r="N49" s="9" t="s">
        <v>341</v>
      </c>
      <c r="O49" s="9" t="s">
        <v>338</v>
      </c>
      <c r="P49" s="9" t="s">
        <v>337</v>
      </c>
      <c r="Q49" s="9" t="s">
        <v>339</v>
      </c>
      <c r="R49" s="9" t="s">
        <v>340</v>
      </c>
      <c r="S49" s="9" t="s">
        <v>343</v>
      </c>
      <c r="T49"/>
    </row>
    <row r="50" spans="1:41" ht="30" customHeight="1" thickBot="1" x14ac:dyDescent="0.4">
      <c r="B50" s="39" t="s">
        <v>34</v>
      </c>
      <c r="C50" s="34">
        <f>COUNTIFS(Data!T:T,stats!M50,Data!S:S,stats!B50)</f>
        <v>4</v>
      </c>
      <c r="D50" s="30">
        <f>COUNTIFS(Data!T:T,stats!N50,Data!S:S,stats!B50)</f>
        <v>1</v>
      </c>
      <c r="E50" s="30">
        <f>COUNTIFS(Data!T:T,stats!O50,Data!S:S,stats!B50)</f>
        <v>0</v>
      </c>
      <c r="F50" s="30">
        <f>COUNTIFS(Data!T:T,stats!P50,Data!S:S,stats!B50)</f>
        <v>0</v>
      </c>
      <c r="G50" s="30">
        <f>COUNTIFS(Data!T:T,stats!Q50,Data!S:S,stats!B50)</f>
        <v>0</v>
      </c>
      <c r="H50" s="30">
        <f>COUNTIFS(Data!T:T,stats!R50,Data!S:S,stats!B50)</f>
        <v>0</v>
      </c>
      <c r="I50" s="31">
        <f>COUNTIFS(Data!T:T,stats!S50,Data!S:S,stats!B50)</f>
        <v>0</v>
      </c>
      <c r="J50" s="42">
        <f t="shared" si="3"/>
        <v>5</v>
      </c>
      <c r="M50" s="9" t="s">
        <v>336</v>
      </c>
      <c r="N50" s="9" t="s">
        <v>341</v>
      </c>
      <c r="O50" s="9" t="s">
        <v>338</v>
      </c>
      <c r="P50" s="9" t="s">
        <v>337</v>
      </c>
      <c r="Q50" s="9" t="s">
        <v>339</v>
      </c>
      <c r="R50" s="9" t="s">
        <v>340</v>
      </c>
      <c r="S50" s="9" t="s">
        <v>343</v>
      </c>
      <c r="T50"/>
    </row>
    <row r="51" spans="1:41" ht="30" customHeight="1" thickBot="1" x14ac:dyDescent="0.4">
      <c r="B51" s="26" t="s">
        <v>444</v>
      </c>
      <c r="C51" s="35">
        <f>SUM(C43:C50)</f>
        <v>67</v>
      </c>
      <c r="D51" s="32">
        <f t="shared" ref="D51:I51" si="4">SUM(D43:D50)</f>
        <v>3</v>
      </c>
      <c r="E51" s="32">
        <f t="shared" si="4"/>
        <v>7</v>
      </c>
      <c r="F51" s="32">
        <f t="shared" si="4"/>
        <v>0</v>
      </c>
      <c r="G51" s="32">
        <f t="shared" si="4"/>
        <v>3</v>
      </c>
      <c r="H51" s="32">
        <f t="shared" si="4"/>
        <v>0</v>
      </c>
      <c r="I51" s="33">
        <f t="shared" si="4"/>
        <v>0</v>
      </c>
      <c r="J51" s="2">
        <f>SUM(J43:J50)</f>
        <v>80</v>
      </c>
      <c r="M51"/>
      <c r="N51"/>
      <c r="O51"/>
      <c r="P51"/>
      <c r="Q51"/>
      <c r="R51"/>
      <c r="S51"/>
      <c r="T51"/>
    </row>
    <row r="52" spans="1:41" ht="40.15" customHeight="1" thickBot="1" x14ac:dyDescent="0.4">
      <c r="B52" s="135" t="s">
        <v>445</v>
      </c>
      <c r="C52" s="136"/>
      <c r="D52" s="136"/>
      <c r="E52" s="136"/>
      <c r="F52" s="136"/>
      <c r="G52" s="136"/>
      <c r="H52" s="136"/>
      <c r="I52" s="136"/>
      <c r="J52" s="137"/>
      <c r="M52"/>
      <c r="N52"/>
      <c r="O52"/>
      <c r="P52"/>
      <c r="Q52"/>
      <c r="R52"/>
      <c r="S52"/>
      <c r="T52"/>
    </row>
    <row r="53" spans="1:41" ht="19.899999999999999" customHeight="1" thickBot="1" x14ac:dyDescent="0.4"/>
    <row r="54" spans="1:41" ht="19.899999999999999" customHeight="1" thickBot="1" x14ac:dyDescent="0.4">
      <c r="A54" s="17">
        <v>4</v>
      </c>
      <c r="B54" s="138" t="s">
        <v>484</v>
      </c>
      <c r="C54" s="139"/>
      <c r="D54" s="139"/>
      <c r="E54" s="139"/>
      <c r="F54" s="139"/>
      <c r="G54" s="139"/>
      <c r="H54" s="139"/>
      <c r="I54" s="139"/>
      <c r="J54" s="140"/>
    </row>
    <row r="55" spans="1:41" ht="19.899999999999999" customHeight="1" thickBot="1" x14ac:dyDescent="0.4">
      <c r="A55" s="17" t="s">
        <v>15</v>
      </c>
      <c r="B55" s="141" t="s">
        <v>457</v>
      </c>
      <c r="C55" s="142"/>
      <c r="D55" s="142"/>
      <c r="E55" s="142"/>
      <c r="F55" s="142"/>
      <c r="G55" s="142"/>
      <c r="H55" s="142"/>
      <c r="I55" s="142"/>
      <c r="J55" s="143"/>
      <c r="M55"/>
      <c r="N55"/>
      <c r="O55"/>
      <c r="P55"/>
      <c r="Q55"/>
      <c r="R55"/>
      <c r="S55"/>
      <c r="T55"/>
    </row>
    <row r="56" spans="1:41" ht="19.899999999999999" customHeight="1" thickBot="1" x14ac:dyDescent="0.4">
      <c r="B56" s="50"/>
      <c r="C56" s="65" t="s">
        <v>336</v>
      </c>
      <c r="D56" s="64" t="s">
        <v>341</v>
      </c>
      <c r="E56" s="64" t="s">
        <v>338</v>
      </c>
      <c r="F56" s="64" t="s">
        <v>337</v>
      </c>
      <c r="G56" s="64" t="s">
        <v>339</v>
      </c>
      <c r="H56" s="64" t="s">
        <v>340</v>
      </c>
      <c r="I56" s="66" t="s">
        <v>343</v>
      </c>
      <c r="J56" s="26" t="s">
        <v>444</v>
      </c>
      <c r="M56"/>
      <c r="N56"/>
      <c r="O56"/>
      <c r="P56"/>
      <c r="Q56"/>
      <c r="R56"/>
      <c r="S56"/>
      <c r="T56"/>
    </row>
    <row r="57" spans="1:41" ht="30" customHeight="1" x14ac:dyDescent="0.35">
      <c r="B57" s="52" t="s">
        <v>438</v>
      </c>
      <c r="C57" s="23">
        <f>COUNTIFS(Data!T:T,stats!M57,Data!Y:Y,stats!B57)</f>
        <v>0</v>
      </c>
      <c r="D57" s="6">
        <f>COUNTIFS(Data!T:T,stats!N57,Data!Y:Y,stats!B57)</f>
        <v>0</v>
      </c>
      <c r="E57" s="6">
        <f>COUNTIFS(Data!T:T,stats!O57,Data!Y:Y,stats!B57)</f>
        <v>0</v>
      </c>
      <c r="F57" s="6">
        <f>COUNTIFS(Data!T:T,stats!P57,Data!Y:Y,stats!B57)</f>
        <v>0</v>
      </c>
      <c r="G57" s="6">
        <f>COUNTIFS(Data!T:T,stats!Q57,Data!Y:Y,stats!B57)</f>
        <v>0</v>
      </c>
      <c r="H57" s="6">
        <f>COUNTIFS(Data!T:T,stats!R57,Data!Y:Y,stats!B57)</f>
        <v>0</v>
      </c>
      <c r="I57" s="24">
        <f>COUNTIFS(Data!T:T,stats!S57,Data!Y:Y,stats!B57)</f>
        <v>0</v>
      </c>
      <c r="J57" s="27">
        <f>SUM(C57:I57)</f>
        <v>0</v>
      </c>
      <c r="M57" s="9" t="s">
        <v>336</v>
      </c>
      <c r="N57" s="9" t="s">
        <v>341</v>
      </c>
      <c r="O57" s="9" t="s">
        <v>338</v>
      </c>
      <c r="P57" s="9" t="s">
        <v>337</v>
      </c>
      <c r="Q57" s="9" t="s">
        <v>339</v>
      </c>
      <c r="R57" s="9" t="s">
        <v>340</v>
      </c>
      <c r="S57" s="9" t="s">
        <v>343</v>
      </c>
      <c r="T57"/>
    </row>
    <row r="58" spans="1:41" ht="30" customHeight="1" thickBot="1" x14ac:dyDescent="0.4">
      <c r="B58" s="37" t="s">
        <v>333</v>
      </c>
      <c r="C58" s="11">
        <f>COUNTIFS(Data!T:T,stats!M58,Data!Y:Y,stats!B58)</f>
        <v>22</v>
      </c>
      <c r="D58" s="3">
        <f>COUNTIFS(Data!T:T,stats!N58,Data!Y:Y,stats!B58)</f>
        <v>1</v>
      </c>
      <c r="E58" s="3">
        <f>COUNTIFS(Data!T:T,stats!O58,Data!Y:Y,stats!B58)</f>
        <v>7</v>
      </c>
      <c r="F58" s="3">
        <f>COUNTIFS(Data!T:T,stats!P58,Data!Y:Y,stats!B58)</f>
        <v>0</v>
      </c>
      <c r="G58" s="3">
        <f>COUNTIFS(Data!T:T,stats!Q58,Data!Y:Y,stats!B58)</f>
        <v>1</v>
      </c>
      <c r="H58" s="3">
        <f>COUNTIFS(Data!T:T,stats!R58,Data!Y:Y,stats!B58)</f>
        <v>0</v>
      </c>
      <c r="I58" s="25">
        <f>COUNTIFS(Data!T:T,stats!S58,Data!Y:Y,stats!B58)</f>
        <v>0</v>
      </c>
      <c r="J58" s="27">
        <f>SUM(C58:I58)</f>
        <v>31</v>
      </c>
      <c r="M58" s="9" t="s">
        <v>336</v>
      </c>
      <c r="N58" s="9" t="s">
        <v>341</v>
      </c>
      <c r="O58" s="9" t="s">
        <v>338</v>
      </c>
      <c r="P58" s="9" t="s">
        <v>337</v>
      </c>
      <c r="Q58" s="9" t="s">
        <v>339</v>
      </c>
      <c r="R58" s="9" t="s">
        <v>340</v>
      </c>
      <c r="S58" s="9" t="s">
        <v>343</v>
      </c>
      <c r="T58"/>
    </row>
    <row r="59" spans="1:41" ht="30" customHeight="1" thickBot="1" x14ac:dyDescent="0.4">
      <c r="B59" s="37" t="s">
        <v>439</v>
      </c>
      <c r="C59" s="11">
        <f>COUNTIFS(Data!T:T,stats!M59,Data!Y:Y,stats!B59)</f>
        <v>36</v>
      </c>
      <c r="D59" s="3">
        <f>COUNTIFS(Data!T:T,stats!N59,Data!Y:Y,stats!B59)</f>
        <v>1</v>
      </c>
      <c r="E59" s="3">
        <f>COUNTIFS(Data!T:T,stats!O59,Data!Y:Y,stats!B59)</f>
        <v>0</v>
      </c>
      <c r="F59" s="3">
        <f>COUNTIFS(Data!T:T,stats!P59,Data!Y:Y,stats!B59)</f>
        <v>0</v>
      </c>
      <c r="G59" s="3">
        <f>COUNTIFS(Data!T:T,stats!Q59,Data!Y:Y,stats!B59)</f>
        <v>2</v>
      </c>
      <c r="H59" s="3">
        <f>COUNTIFS(Data!T:T,stats!R59,Data!Y:Y,stats!B59)</f>
        <v>0</v>
      </c>
      <c r="I59" s="25">
        <f>COUNTIFS(Data!T:T,stats!S59,Data!Y:Y,stats!B59)</f>
        <v>0</v>
      </c>
      <c r="J59" s="27">
        <f>SUM(C59:I59)</f>
        <v>39</v>
      </c>
      <c r="M59" s="9" t="s">
        <v>336</v>
      </c>
      <c r="N59" s="9" t="s">
        <v>341</v>
      </c>
      <c r="O59" s="9" t="s">
        <v>338</v>
      </c>
      <c r="P59" s="9" t="s">
        <v>337</v>
      </c>
      <c r="Q59" s="9" t="s">
        <v>339</v>
      </c>
      <c r="R59" s="9" t="s">
        <v>340</v>
      </c>
      <c r="S59" s="9" t="s">
        <v>343</v>
      </c>
      <c r="T59"/>
      <c r="AO59" s="17">
        <v>7</v>
      </c>
    </row>
    <row r="60" spans="1:41" ht="30" customHeight="1" thickBot="1" x14ac:dyDescent="0.4">
      <c r="B60" s="39" t="s">
        <v>34</v>
      </c>
      <c r="C60" s="34">
        <f>COUNTIFS(Data!T:T,stats!M60,Data!Y:Y,stats!B60)</f>
        <v>9</v>
      </c>
      <c r="D60" s="30">
        <f>COUNTIFS(Data!T:T,stats!N60,Data!Y:Y,stats!B60)</f>
        <v>1</v>
      </c>
      <c r="E60" s="30">
        <f>COUNTIFS(Data!T:T,stats!O60,Data!Y:Y,stats!B60)</f>
        <v>0</v>
      </c>
      <c r="F60" s="30">
        <f>COUNTIFS(Data!T:T,stats!P60,Data!Y:Y,stats!B60)</f>
        <v>0</v>
      </c>
      <c r="G60" s="30">
        <f>COUNTIFS(Data!T:T,stats!Q60,Data!Y:Y,stats!B60)</f>
        <v>0</v>
      </c>
      <c r="H60" s="30">
        <f>COUNTIFS(Data!T:T,stats!R60,Data!Y:Y,stats!B60)</f>
        <v>0</v>
      </c>
      <c r="I60" s="31">
        <f>COUNTIFS(Data!T:T,stats!S60,Data!Y:Y,stats!B60)</f>
        <v>0</v>
      </c>
      <c r="J60" s="42">
        <f>SUM(C60:I60)</f>
        <v>10</v>
      </c>
      <c r="M60" s="9" t="s">
        <v>336</v>
      </c>
      <c r="N60" s="9" t="s">
        <v>341</v>
      </c>
      <c r="O60" s="9" t="s">
        <v>338</v>
      </c>
      <c r="P60" s="9" t="s">
        <v>337</v>
      </c>
      <c r="Q60" s="9" t="s">
        <v>339</v>
      </c>
      <c r="R60" s="9" t="s">
        <v>340</v>
      </c>
      <c r="S60" s="9" t="s">
        <v>343</v>
      </c>
      <c r="T60"/>
    </row>
    <row r="61" spans="1:41" ht="30" customHeight="1" thickBot="1" x14ac:dyDescent="0.4">
      <c r="B61" s="26" t="s">
        <v>444</v>
      </c>
      <c r="C61" s="35">
        <f t="shared" ref="C61:J61" si="5">SUM(C57:C60)</f>
        <v>67</v>
      </c>
      <c r="D61" s="32">
        <f t="shared" si="5"/>
        <v>3</v>
      </c>
      <c r="E61" s="32">
        <f t="shared" si="5"/>
        <v>7</v>
      </c>
      <c r="F61" s="32">
        <f t="shared" si="5"/>
        <v>0</v>
      </c>
      <c r="G61" s="32">
        <f t="shared" si="5"/>
        <v>3</v>
      </c>
      <c r="H61" s="32">
        <f>SUM(H57:H60)</f>
        <v>0</v>
      </c>
      <c r="I61" s="36">
        <f t="shared" si="5"/>
        <v>0</v>
      </c>
      <c r="J61" s="2">
        <f t="shared" si="5"/>
        <v>80</v>
      </c>
      <c r="M61"/>
      <c r="N61"/>
      <c r="O61"/>
      <c r="P61"/>
      <c r="Q61"/>
      <c r="R61"/>
      <c r="S61"/>
      <c r="T61"/>
    </row>
    <row r="62" spans="1:41" ht="40.15" customHeight="1" thickBot="1" x14ac:dyDescent="0.4">
      <c r="B62" s="135" t="s">
        <v>445</v>
      </c>
      <c r="C62" s="136"/>
      <c r="D62" s="136"/>
      <c r="E62" s="136"/>
      <c r="F62" s="136"/>
      <c r="G62" s="136"/>
      <c r="H62" s="136"/>
      <c r="I62" s="136"/>
      <c r="J62" s="137"/>
      <c r="M62"/>
      <c r="N62"/>
      <c r="O62"/>
      <c r="P62"/>
      <c r="Q62"/>
      <c r="R62"/>
      <c r="S62"/>
      <c r="T62"/>
    </row>
    <row r="63" spans="1:41" ht="19.899999999999999" customHeight="1" thickBot="1" x14ac:dyDescent="0.4">
      <c r="M63"/>
      <c r="N63"/>
      <c r="O63"/>
      <c r="P63"/>
      <c r="Q63"/>
      <c r="R63"/>
      <c r="S63"/>
      <c r="T63"/>
    </row>
    <row r="64" spans="1:41" ht="19.899999999999999" customHeight="1" thickBot="1" x14ac:dyDescent="0.4">
      <c r="A64" s="17">
        <v>5</v>
      </c>
      <c r="B64" s="138" t="s">
        <v>484</v>
      </c>
      <c r="C64" s="139"/>
      <c r="D64" s="139"/>
      <c r="E64" s="139"/>
      <c r="F64" s="139"/>
      <c r="G64" s="139"/>
      <c r="H64" s="139"/>
      <c r="I64" s="139"/>
      <c r="J64" s="140"/>
      <c r="M64"/>
      <c r="N64"/>
      <c r="O64"/>
      <c r="P64"/>
      <c r="Q64"/>
      <c r="R64"/>
      <c r="S64"/>
      <c r="T64"/>
    </row>
    <row r="65" spans="1:41" ht="19.899999999999999" customHeight="1" thickBot="1" x14ac:dyDescent="0.4">
      <c r="A65" s="17" t="s">
        <v>15</v>
      </c>
      <c r="B65" s="129" t="s">
        <v>458</v>
      </c>
      <c r="C65" s="130"/>
      <c r="D65" s="130"/>
      <c r="E65" s="130"/>
      <c r="F65" s="130"/>
      <c r="G65" s="130"/>
      <c r="H65" s="130"/>
      <c r="I65" s="130"/>
      <c r="J65" s="131"/>
      <c r="M65"/>
      <c r="N65"/>
      <c r="O65"/>
      <c r="P65"/>
      <c r="Q65"/>
      <c r="R65"/>
      <c r="S65"/>
      <c r="T65"/>
    </row>
    <row r="66" spans="1:41" ht="19.899999999999999" customHeight="1" thickBot="1" x14ac:dyDescent="0.4">
      <c r="B66" s="50"/>
      <c r="C66" s="51" t="s">
        <v>336</v>
      </c>
      <c r="D66" s="41" t="s">
        <v>341</v>
      </c>
      <c r="E66" s="41" t="s">
        <v>338</v>
      </c>
      <c r="F66" s="41" t="s">
        <v>337</v>
      </c>
      <c r="G66" s="41" t="s">
        <v>339</v>
      </c>
      <c r="H66" s="41" t="s">
        <v>340</v>
      </c>
      <c r="I66" s="67" t="s">
        <v>343</v>
      </c>
      <c r="J66" s="26" t="s">
        <v>444</v>
      </c>
      <c r="M66"/>
      <c r="N66"/>
      <c r="O66"/>
      <c r="P66"/>
      <c r="Q66"/>
      <c r="R66"/>
      <c r="S66"/>
      <c r="T66"/>
    </row>
    <row r="67" spans="1:41" ht="19.899999999999999" customHeight="1" x14ac:dyDescent="0.35">
      <c r="B67" s="52" t="s">
        <v>162</v>
      </c>
      <c r="C67" s="23">
        <f>COUNTIFS(Data!T:T,stats!M67,Data!K:K,stats!B67)</f>
        <v>58</v>
      </c>
      <c r="D67" s="6">
        <f>COUNTIFS(Data!T:T,stats!N67,Data!K:K,stats!B67)</f>
        <v>2</v>
      </c>
      <c r="E67" s="6">
        <f>COUNTIFS(Data!T:T,stats!O67,Data!K:K,stats!B67)</f>
        <v>7</v>
      </c>
      <c r="F67" s="6">
        <f>COUNTIFS(Data!T:T,stats!P67,Data!K:K,stats!B67)</f>
        <v>0</v>
      </c>
      <c r="G67" s="6">
        <f>COUNTIFS(Data!T:T,stats!Q67,Data!K:K,stats!B67)</f>
        <v>3</v>
      </c>
      <c r="H67" s="6">
        <f>COUNTIFS(Data!T:T,stats!R67,Data!K:K,stats!B67)</f>
        <v>0</v>
      </c>
      <c r="I67" s="24">
        <f>COUNTIFS(Data!T:T,stats!S67,Data!K:K,stats!B67)</f>
        <v>0</v>
      </c>
      <c r="J67" s="27">
        <f>SUM(C67:I67)</f>
        <v>70</v>
      </c>
      <c r="M67" s="9" t="s">
        <v>336</v>
      </c>
      <c r="N67" s="9" t="s">
        <v>341</v>
      </c>
      <c r="O67" s="9" t="s">
        <v>338</v>
      </c>
      <c r="P67" s="9" t="s">
        <v>337</v>
      </c>
      <c r="Q67" s="9" t="s">
        <v>339</v>
      </c>
      <c r="R67" s="9" t="s">
        <v>340</v>
      </c>
      <c r="S67" s="9" t="s">
        <v>343</v>
      </c>
      <c r="T67"/>
    </row>
    <row r="68" spans="1:41" ht="19.899999999999999" customHeight="1" thickBot="1" x14ac:dyDescent="0.4">
      <c r="B68" s="39" t="s">
        <v>166</v>
      </c>
      <c r="C68" s="34">
        <f>COUNTIFS(Data!T:T,stats!M68,Data!K:K,stats!B68)</f>
        <v>9</v>
      </c>
      <c r="D68" s="30">
        <f>COUNTIFS(Data!T:T,stats!N68,Data!K:K,stats!B68)</f>
        <v>1</v>
      </c>
      <c r="E68" s="30">
        <f>COUNTIFS(Data!T:T,stats!O68,Data!K:K,stats!B68)</f>
        <v>0</v>
      </c>
      <c r="F68" s="30">
        <f>COUNTIFS(Data!T:T,stats!P68,Data!K:K,stats!B68)</f>
        <v>0</v>
      </c>
      <c r="G68" s="30">
        <f>COUNTIFS(Data!T:T,stats!Q68,Data!K:K,stats!B68)</f>
        <v>0</v>
      </c>
      <c r="H68" s="6">
        <f>COUNTIFS(Data!T:T,stats!R68,Data!K:K,stats!B68)</f>
        <v>0</v>
      </c>
      <c r="I68" s="31">
        <f>COUNTIFS(Data!T:T,stats!S68,Data!K:K,stats!B68)</f>
        <v>0</v>
      </c>
      <c r="J68" s="42">
        <f>SUM(C68:I68)</f>
        <v>10</v>
      </c>
      <c r="M68" s="9" t="s">
        <v>336</v>
      </c>
      <c r="N68" s="9" t="s">
        <v>341</v>
      </c>
      <c r="O68" s="9" t="s">
        <v>338</v>
      </c>
      <c r="P68" s="9" t="s">
        <v>337</v>
      </c>
      <c r="Q68" s="9" t="s">
        <v>339</v>
      </c>
      <c r="R68" s="9" t="s">
        <v>340</v>
      </c>
      <c r="S68" s="9" t="s">
        <v>343</v>
      </c>
      <c r="T68"/>
    </row>
    <row r="69" spans="1:41" ht="19.899999999999999" customHeight="1" thickBot="1" x14ac:dyDescent="0.4">
      <c r="B69" s="26" t="s">
        <v>444</v>
      </c>
      <c r="C69" s="35">
        <f t="shared" ref="C69:J69" si="6">SUM(C67:C68)</f>
        <v>67</v>
      </c>
      <c r="D69" s="32">
        <f t="shared" si="6"/>
        <v>3</v>
      </c>
      <c r="E69" s="32">
        <f t="shared" si="6"/>
        <v>7</v>
      </c>
      <c r="F69" s="32">
        <f t="shared" si="6"/>
        <v>0</v>
      </c>
      <c r="G69" s="32">
        <f t="shared" si="6"/>
        <v>3</v>
      </c>
      <c r="H69" s="32">
        <f t="shared" si="6"/>
        <v>0</v>
      </c>
      <c r="I69" s="36">
        <f>SUM(I67:I68)</f>
        <v>0</v>
      </c>
      <c r="J69" s="2">
        <f t="shared" si="6"/>
        <v>80</v>
      </c>
      <c r="M69"/>
      <c r="N69"/>
      <c r="O69"/>
      <c r="P69"/>
      <c r="Q69"/>
      <c r="R69"/>
      <c r="S69" s="10"/>
      <c r="T69"/>
    </row>
    <row r="70" spans="1:41" ht="40.15" customHeight="1" thickBot="1" x14ac:dyDescent="0.4">
      <c r="B70" s="135" t="s">
        <v>445</v>
      </c>
      <c r="C70" s="136"/>
      <c r="D70" s="136"/>
      <c r="E70" s="136"/>
      <c r="F70" s="136"/>
      <c r="G70" s="136"/>
      <c r="H70" s="136"/>
      <c r="I70" s="136"/>
      <c r="J70" s="137"/>
      <c r="M70"/>
      <c r="N70"/>
      <c r="O70"/>
      <c r="P70"/>
      <c r="Q70"/>
      <c r="R70"/>
      <c r="S70"/>
      <c r="T70"/>
    </row>
    <row r="71" spans="1:41" ht="19.899999999999999" customHeight="1" thickBot="1" x14ac:dyDescent="0.4"/>
    <row r="72" spans="1:41" ht="19.899999999999999" customHeight="1" thickBot="1" x14ac:dyDescent="0.4">
      <c r="A72" s="17">
        <v>6</v>
      </c>
      <c r="B72" s="138" t="s">
        <v>484</v>
      </c>
      <c r="C72" s="139"/>
      <c r="D72" s="139"/>
      <c r="E72" s="139"/>
      <c r="F72" s="139"/>
      <c r="G72" s="139"/>
      <c r="H72" s="139"/>
      <c r="I72" s="139"/>
      <c r="J72" s="140"/>
    </row>
    <row r="73" spans="1:41" ht="19.899999999999999" customHeight="1" thickBot="1" x14ac:dyDescent="0.4">
      <c r="A73" s="17" t="s">
        <v>15</v>
      </c>
      <c r="B73" s="141" t="s">
        <v>476</v>
      </c>
      <c r="C73" s="142"/>
      <c r="D73" s="142"/>
      <c r="E73" s="142"/>
      <c r="F73" s="142"/>
      <c r="G73" s="142"/>
      <c r="H73" s="142"/>
      <c r="I73" s="142"/>
      <c r="J73" s="143"/>
      <c r="M73"/>
      <c r="N73"/>
      <c r="O73"/>
      <c r="P73"/>
      <c r="Q73"/>
      <c r="R73"/>
      <c r="S73"/>
      <c r="T73"/>
      <c r="AO73" s="17">
        <v>8</v>
      </c>
    </row>
    <row r="74" spans="1:41" ht="19.899999999999999" customHeight="1" thickBot="1" x14ac:dyDescent="0.4">
      <c r="B74" s="50"/>
      <c r="C74" s="54" t="s">
        <v>336</v>
      </c>
      <c r="D74" s="55" t="s">
        <v>341</v>
      </c>
      <c r="E74" s="55" t="s">
        <v>338</v>
      </c>
      <c r="F74" s="55" t="s">
        <v>337</v>
      </c>
      <c r="G74" s="55" t="s">
        <v>339</v>
      </c>
      <c r="H74" s="55" t="s">
        <v>340</v>
      </c>
      <c r="I74" s="56" t="s">
        <v>343</v>
      </c>
      <c r="J74" s="26" t="s">
        <v>444</v>
      </c>
      <c r="M74"/>
      <c r="N74"/>
      <c r="O74"/>
      <c r="P74"/>
      <c r="Q74"/>
      <c r="R74"/>
      <c r="S74"/>
      <c r="T74"/>
    </row>
    <row r="75" spans="1:41" ht="19.899999999999999" customHeight="1" x14ac:dyDescent="0.35">
      <c r="B75" s="52" t="s">
        <v>160</v>
      </c>
      <c r="C75" s="23">
        <f>COUNTIFS(Data!T:T,stats!M75,Data!L:L,stats!B75)</f>
        <v>63</v>
      </c>
      <c r="D75" s="6">
        <f>COUNTIFS(Data!T:T,stats!N75,Data!L:L,stats!B75)</f>
        <v>3</v>
      </c>
      <c r="E75" s="6">
        <f>COUNTIFS(Data!T:T,stats!O75,Data!L:L,stats!B75)</f>
        <v>7</v>
      </c>
      <c r="F75" s="6">
        <f>COUNTIFS(Data!T:T,stats!P75,Data!L:L,stats!B75)</f>
        <v>0</v>
      </c>
      <c r="G75" s="6">
        <f>COUNTIFS(Data!T:T,stats!Q75,Data!L:L,stats!B75)</f>
        <v>3</v>
      </c>
      <c r="H75" s="6">
        <f>COUNTIFS(Data!T:T,stats!R75,Data!L:L,stats!B75)</f>
        <v>0</v>
      </c>
      <c r="I75" s="24">
        <f>COUNTIFS(Data!T:T,stats!S75,Data!L:L,stats!B75)</f>
        <v>0</v>
      </c>
      <c r="J75" s="27">
        <f>SUM(C75:I75)</f>
        <v>76</v>
      </c>
      <c r="M75" s="9" t="s">
        <v>336</v>
      </c>
      <c r="N75" s="9" t="s">
        <v>341</v>
      </c>
      <c r="O75" s="9" t="s">
        <v>338</v>
      </c>
      <c r="P75" s="9" t="s">
        <v>337</v>
      </c>
      <c r="Q75" s="9" t="s">
        <v>339</v>
      </c>
      <c r="R75" s="9" t="s">
        <v>340</v>
      </c>
      <c r="S75" s="9" t="s">
        <v>343</v>
      </c>
      <c r="T75"/>
    </row>
    <row r="76" spans="1:41" ht="19.899999999999999" customHeight="1" thickBot="1" x14ac:dyDescent="0.4">
      <c r="B76" s="39" t="s">
        <v>161</v>
      </c>
      <c r="C76" s="34">
        <f>COUNTIFS(Data!T:T,stats!M76,Data!L:L,stats!B76)</f>
        <v>4</v>
      </c>
      <c r="D76" s="30">
        <f>COUNTIFS(Data!T:T,stats!N76,Data!L:L,stats!B76)</f>
        <v>0</v>
      </c>
      <c r="E76" s="30">
        <f>COUNTIFS(Data!T:T,stats!O76,Data!L:L,stats!B76)</f>
        <v>0</v>
      </c>
      <c r="F76" s="30">
        <f>COUNTIFS(Data!T:T,stats!P76,Data!L:L,stats!B76)</f>
        <v>0</v>
      </c>
      <c r="G76" s="30">
        <f>COUNTIFS(Data!T:T,stats!Q76,Data!L:L,stats!B76)</f>
        <v>0</v>
      </c>
      <c r="H76" s="30">
        <f>COUNTIFS(Data!T:T,stats!R76,Data!L:L,stats!B76)</f>
        <v>0</v>
      </c>
      <c r="I76" s="31">
        <f>COUNTIFS(Data!T:T,stats!S76,Data!L:L,stats!B76)</f>
        <v>0</v>
      </c>
      <c r="J76" s="42">
        <f>SUM(C76:I76)</f>
        <v>4</v>
      </c>
      <c r="M76" s="9" t="s">
        <v>336</v>
      </c>
      <c r="N76" s="9" t="s">
        <v>341</v>
      </c>
      <c r="O76" s="9" t="s">
        <v>338</v>
      </c>
      <c r="P76" s="9" t="s">
        <v>337</v>
      </c>
      <c r="Q76" s="9" t="s">
        <v>339</v>
      </c>
      <c r="R76" s="9" t="s">
        <v>340</v>
      </c>
      <c r="S76" s="9" t="s">
        <v>343</v>
      </c>
      <c r="T76"/>
    </row>
    <row r="77" spans="1:41" ht="19.899999999999999" customHeight="1" thickBot="1" x14ac:dyDescent="0.4">
      <c r="B77" s="26" t="s">
        <v>444</v>
      </c>
      <c r="C77" s="35">
        <f t="shared" ref="C77:J77" si="7">SUM(C75:C76)</f>
        <v>67</v>
      </c>
      <c r="D77" s="32">
        <f t="shared" si="7"/>
        <v>3</v>
      </c>
      <c r="E77" s="32">
        <f t="shared" si="7"/>
        <v>7</v>
      </c>
      <c r="F77" s="32">
        <f t="shared" si="7"/>
        <v>0</v>
      </c>
      <c r="G77" s="32">
        <f t="shared" si="7"/>
        <v>3</v>
      </c>
      <c r="H77" s="32">
        <f t="shared" si="7"/>
        <v>0</v>
      </c>
      <c r="I77" s="36">
        <f t="shared" si="7"/>
        <v>0</v>
      </c>
      <c r="J77" s="2">
        <f t="shared" si="7"/>
        <v>80</v>
      </c>
      <c r="M77"/>
      <c r="N77"/>
      <c r="O77"/>
      <c r="P77"/>
      <c r="Q77"/>
      <c r="R77"/>
      <c r="S77"/>
      <c r="T77"/>
    </row>
    <row r="78" spans="1:41" ht="40.15" customHeight="1" thickBot="1" x14ac:dyDescent="0.4">
      <c r="B78" s="135" t="s">
        <v>445</v>
      </c>
      <c r="C78" s="136"/>
      <c r="D78" s="136"/>
      <c r="E78" s="136"/>
      <c r="F78" s="136"/>
      <c r="G78" s="136"/>
      <c r="H78" s="136"/>
      <c r="I78" s="136"/>
      <c r="J78" s="137"/>
      <c r="M78"/>
      <c r="N78"/>
      <c r="O78"/>
      <c r="P78"/>
      <c r="Q78"/>
      <c r="R78"/>
      <c r="S78"/>
      <c r="T78"/>
    </row>
    <row r="79" spans="1:41" ht="19.899999999999999" customHeight="1" thickBot="1" x14ac:dyDescent="0.4">
      <c r="M79"/>
      <c r="N79"/>
      <c r="O79"/>
      <c r="P79"/>
      <c r="Q79"/>
      <c r="R79"/>
      <c r="S79"/>
      <c r="T79"/>
    </row>
    <row r="80" spans="1:41" ht="19.899999999999999" customHeight="1" thickBot="1" x14ac:dyDescent="0.4">
      <c r="A80" s="17">
        <v>7</v>
      </c>
      <c r="B80" s="138" t="s">
        <v>484</v>
      </c>
      <c r="C80" s="139"/>
      <c r="D80" s="139"/>
      <c r="E80" s="139"/>
      <c r="F80" s="139"/>
      <c r="G80" s="139"/>
      <c r="H80" s="139"/>
      <c r="I80" s="139"/>
      <c r="J80" s="140"/>
      <c r="M80"/>
      <c r="N80"/>
      <c r="O80"/>
      <c r="P80"/>
      <c r="Q80"/>
      <c r="R80"/>
      <c r="S80"/>
      <c r="T80"/>
    </row>
    <row r="81" spans="1:41" ht="19.899999999999999" customHeight="1" thickBot="1" x14ac:dyDescent="0.4">
      <c r="A81" s="17" t="s">
        <v>15</v>
      </c>
      <c r="B81" s="141" t="s">
        <v>459</v>
      </c>
      <c r="C81" s="142"/>
      <c r="D81" s="142"/>
      <c r="E81" s="142"/>
      <c r="F81" s="142"/>
      <c r="G81" s="142"/>
      <c r="H81" s="142"/>
      <c r="I81" s="142"/>
      <c r="J81" s="143"/>
      <c r="M81"/>
      <c r="N81"/>
      <c r="O81"/>
      <c r="P81"/>
      <c r="Q81"/>
      <c r="R81"/>
      <c r="S81"/>
      <c r="T81"/>
    </row>
    <row r="82" spans="1:41" ht="19.899999999999999" customHeight="1" thickBot="1" x14ac:dyDescent="0.4">
      <c r="B82" s="50"/>
      <c r="C82" s="54" t="s">
        <v>336</v>
      </c>
      <c r="D82" s="55" t="s">
        <v>341</v>
      </c>
      <c r="E82" s="55" t="s">
        <v>338</v>
      </c>
      <c r="F82" s="55" t="s">
        <v>337</v>
      </c>
      <c r="G82" s="55" t="s">
        <v>339</v>
      </c>
      <c r="H82" s="55" t="s">
        <v>340</v>
      </c>
      <c r="I82" s="56" t="s">
        <v>343</v>
      </c>
      <c r="J82" s="26" t="s">
        <v>444</v>
      </c>
      <c r="M82"/>
      <c r="N82"/>
      <c r="O82"/>
      <c r="P82"/>
      <c r="Q82"/>
      <c r="R82"/>
      <c r="S82"/>
      <c r="T82"/>
    </row>
    <row r="83" spans="1:41" ht="19.899999999999999" customHeight="1" x14ac:dyDescent="0.35">
      <c r="B83" s="52" t="s">
        <v>430</v>
      </c>
      <c r="C83" s="23">
        <f>COUNTIFS(Data!T:T,stats!M83,Data!J:J,stats!B83)</f>
        <v>4</v>
      </c>
      <c r="D83" s="6">
        <f>COUNTIFS(Data!T:T,stats!N83,Data!J:J,stats!B83)</f>
        <v>0</v>
      </c>
      <c r="E83" s="6">
        <f>COUNTIFS(Data!T:T,stats!O83,Data!J:J,stats!B83)</f>
        <v>0</v>
      </c>
      <c r="F83" s="6">
        <f>COUNTIFS(Data!T:T,stats!P83,Data!J:J,stats!B83)</f>
        <v>0</v>
      </c>
      <c r="G83" s="6">
        <f>COUNTIFS(Data!T:T,stats!Q83,Data!J:J,stats!B83)</f>
        <v>0</v>
      </c>
      <c r="H83" s="6">
        <f>COUNTIFS(Data!T:T,stats!R83,Data!J:J,stats!B83)</f>
        <v>0</v>
      </c>
      <c r="I83" s="24">
        <f>COUNTIFS(Data!T:T,stats!S83,Data!J:J,stats!B83)</f>
        <v>0</v>
      </c>
      <c r="J83" s="27">
        <f t="shared" ref="J83:J88" si="8">SUM(C83:I83)</f>
        <v>4</v>
      </c>
      <c r="M83" s="9" t="s">
        <v>336</v>
      </c>
      <c r="N83" s="9" t="s">
        <v>341</v>
      </c>
      <c r="O83" s="9" t="s">
        <v>338</v>
      </c>
      <c r="P83" s="9" t="s">
        <v>337</v>
      </c>
      <c r="Q83" s="9" t="s">
        <v>339</v>
      </c>
      <c r="R83" s="9" t="s">
        <v>340</v>
      </c>
      <c r="S83" s="9" t="s">
        <v>343</v>
      </c>
      <c r="T83"/>
    </row>
    <row r="84" spans="1:41" ht="19.899999999999999" customHeight="1" x14ac:dyDescent="0.35">
      <c r="B84" s="37" t="s">
        <v>446</v>
      </c>
      <c r="C84" s="11">
        <f>COUNTIFS(Data!T:T,stats!M84,Data!J:J,stats!B84)</f>
        <v>30</v>
      </c>
      <c r="D84" s="3">
        <f>COUNTIFS(Data!T:T,stats!N84,Data!J:J,stats!B84)</f>
        <v>2</v>
      </c>
      <c r="E84" s="3">
        <f>COUNTIFS(Data!T:T,stats!O84,Data!J:J,stats!B84)</f>
        <v>7</v>
      </c>
      <c r="F84" s="3">
        <f>COUNTIFS(Data!T:T,stats!P84,Data!J:J,stats!B84)</f>
        <v>0</v>
      </c>
      <c r="G84" s="3">
        <f>COUNTIFS(Data!T:T,stats!Q84,Data!J:J,stats!B84)</f>
        <v>3</v>
      </c>
      <c r="H84" s="3">
        <f>COUNTIFS(Data!T:T,stats!R84,Data!J:J,stats!B84)</f>
        <v>0</v>
      </c>
      <c r="I84" s="25">
        <f>COUNTIFS(Data!T:T,stats!S84,Data!J:J,stats!B84)</f>
        <v>0</v>
      </c>
      <c r="J84" s="27">
        <f t="shared" si="8"/>
        <v>42</v>
      </c>
      <c r="M84" s="9" t="s">
        <v>336</v>
      </c>
      <c r="N84" s="9" t="s">
        <v>341</v>
      </c>
      <c r="O84" s="9" t="s">
        <v>338</v>
      </c>
      <c r="P84" s="9" t="s">
        <v>337</v>
      </c>
      <c r="Q84" s="9" t="s">
        <v>339</v>
      </c>
      <c r="R84" s="9" t="s">
        <v>340</v>
      </c>
      <c r="S84" s="9" t="s">
        <v>343</v>
      </c>
      <c r="T84"/>
    </row>
    <row r="85" spans="1:41" ht="19.899999999999999" customHeight="1" x14ac:dyDescent="0.35">
      <c r="B85" s="37" t="s">
        <v>447</v>
      </c>
      <c r="C85" s="11">
        <f>COUNTIFS(Data!T:T,stats!M85,Data!J:J,stats!B85)</f>
        <v>16</v>
      </c>
      <c r="D85" s="3">
        <f>COUNTIFS(Data!T:T,stats!N85,Data!J:J,stats!B85)</f>
        <v>0</v>
      </c>
      <c r="E85" s="3">
        <f>COUNTIFS(Data!T:T,stats!O85,Data!J:J,stats!B85)</f>
        <v>0</v>
      </c>
      <c r="F85" s="3">
        <f>COUNTIFS(Data!T:T,stats!P85,Data!J:J,stats!B85)</f>
        <v>0</v>
      </c>
      <c r="G85" s="3">
        <f>COUNTIFS(Data!T:T,stats!Q85,Data!J:J,stats!B85)</f>
        <v>0</v>
      </c>
      <c r="H85" s="3">
        <f>COUNTIFS(Data!T:T,stats!R85,Data!J:J,stats!B85)</f>
        <v>0</v>
      </c>
      <c r="I85" s="25">
        <f>COUNTIFS(Data!T:T,stats!S85,Data!J:J,stats!B85)</f>
        <v>0</v>
      </c>
      <c r="J85" s="27">
        <f t="shared" si="8"/>
        <v>16</v>
      </c>
      <c r="M85" s="9" t="s">
        <v>336</v>
      </c>
      <c r="N85" s="9" t="s">
        <v>341</v>
      </c>
      <c r="O85" s="9" t="s">
        <v>338</v>
      </c>
      <c r="P85" s="9" t="s">
        <v>337</v>
      </c>
      <c r="Q85" s="9" t="s">
        <v>339</v>
      </c>
      <c r="R85" s="9" t="s">
        <v>340</v>
      </c>
      <c r="S85" s="9" t="s">
        <v>343</v>
      </c>
      <c r="T85"/>
    </row>
    <row r="86" spans="1:41" ht="19.899999999999999" customHeight="1" x14ac:dyDescent="0.35">
      <c r="B86" s="37" t="s">
        <v>448</v>
      </c>
      <c r="C86" s="11">
        <f>COUNTIFS(Data!T:T,stats!M86,Data!J:J,stats!B86)</f>
        <v>1</v>
      </c>
      <c r="D86" s="3">
        <f>COUNTIFS(Data!T:T,stats!N86,Data!J:J,stats!B86)</f>
        <v>0</v>
      </c>
      <c r="E86" s="3">
        <f>COUNTIFS(Data!T:T,stats!O86,Data!J:J,stats!B86)</f>
        <v>0</v>
      </c>
      <c r="F86" s="3">
        <f>COUNTIFS(Data!T:T,stats!P86,Data!J:J,stats!B86)</f>
        <v>0</v>
      </c>
      <c r="G86" s="3">
        <f>COUNTIFS(Data!T:T,stats!Q86,Data!J:J,stats!B86)</f>
        <v>0</v>
      </c>
      <c r="H86" s="3">
        <f>COUNTIFS(Data!T:T,stats!R86,Data!J:J,stats!B86)</f>
        <v>0</v>
      </c>
      <c r="I86" s="25">
        <f>COUNTIFS(Data!T:T,stats!S86,Data!J:J,stats!B86)</f>
        <v>0</v>
      </c>
      <c r="J86" s="27">
        <f t="shared" si="8"/>
        <v>1</v>
      </c>
      <c r="M86" s="9" t="s">
        <v>336</v>
      </c>
      <c r="N86" s="9" t="s">
        <v>341</v>
      </c>
      <c r="O86" s="9" t="s">
        <v>338</v>
      </c>
      <c r="P86" s="9" t="s">
        <v>337</v>
      </c>
      <c r="Q86" s="9" t="s">
        <v>339</v>
      </c>
      <c r="R86" s="9" t="s">
        <v>340</v>
      </c>
      <c r="S86" s="9" t="s">
        <v>343</v>
      </c>
      <c r="T86"/>
    </row>
    <row r="87" spans="1:41" ht="19.899999999999999" customHeight="1" x14ac:dyDescent="0.35">
      <c r="B87" s="37" t="s">
        <v>429</v>
      </c>
      <c r="C87" s="11">
        <f>COUNTIFS(Data!T:T,stats!M87,Data!J:J,stats!B87)</f>
        <v>1</v>
      </c>
      <c r="D87" s="3">
        <f>COUNTIFS(Data!T:T,stats!N87,Data!J:J,stats!B87)</f>
        <v>0</v>
      </c>
      <c r="E87" s="3">
        <f>COUNTIFS(Data!T:T,stats!O87,Data!J:J,stats!B87)</f>
        <v>0</v>
      </c>
      <c r="F87" s="3">
        <f>COUNTIFS(Data!T:T,stats!P87,Data!J:J,stats!B87)</f>
        <v>0</v>
      </c>
      <c r="G87" s="3">
        <f>COUNTIFS(Data!T:T,stats!Q87,Data!J:J,stats!B87)</f>
        <v>0</v>
      </c>
      <c r="H87" s="3">
        <f>COUNTIFS(Data!T:T,stats!R87,Data!J:J,stats!B87)</f>
        <v>0</v>
      </c>
      <c r="I87" s="25">
        <f>COUNTIFS(Data!T:T,stats!S87,Data!J:J,stats!B87)</f>
        <v>0</v>
      </c>
      <c r="J87" s="27">
        <f t="shared" si="8"/>
        <v>1</v>
      </c>
      <c r="M87" s="9" t="s">
        <v>336</v>
      </c>
      <c r="N87" s="9" t="s">
        <v>341</v>
      </c>
      <c r="O87" s="9" t="s">
        <v>338</v>
      </c>
      <c r="P87" s="9" t="s">
        <v>337</v>
      </c>
      <c r="Q87" s="9" t="s">
        <v>339</v>
      </c>
      <c r="R87" s="9" t="s">
        <v>340</v>
      </c>
      <c r="S87" s="9" t="s">
        <v>343</v>
      </c>
      <c r="T87"/>
    </row>
    <row r="88" spans="1:41" ht="19.899999999999999" customHeight="1" thickBot="1" x14ac:dyDescent="0.4">
      <c r="B88" s="53" t="s">
        <v>34</v>
      </c>
      <c r="C88" s="34">
        <f>COUNTIFS(Data!T:T,stats!M88,Data!J:J,stats!B88)</f>
        <v>15</v>
      </c>
      <c r="D88" s="30">
        <f>COUNTIFS(Data!T:T,stats!N88,Data!J:J,stats!B88)</f>
        <v>1</v>
      </c>
      <c r="E88" s="30">
        <f>COUNTIFS(Data!T:T,stats!O88,Data!J:J,stats!B88)</f>
        <v>0</v>
      </c>
      <c r="F88" s="30">
        <f>COUNTIFS(Data!T:T,stats!P88,Data!J:J,stats!B88)</f>
        <v>0</v>
      </c>
      <c r="G88" s="30">
        <f>COUNTIFS(Data!T:T,stats!Q88,Data!J:J,stats!B88)</f>
        <v>0</v>
      </c>
      <c r="H88" s="30">
        <f>COUNTIFS(Data!T:T,stats!R88,Data!J:J,stats!B88)</f>
        <v>0</v>
      </c>
      <c r="I88" s="31">
        <f>COUNTIFS(Data!T:T,stats!S88,Data!J:J,stats!B88)</f>
        <v>0</v>
      </c>
      <c r="J88" s="42">
        <f t="shared" si="8"/>
        <v>16</v>
      </c>
      <c r="M88" s="9" t="s">
        <v>336</v>
      </c>
      <c r="N88" s="9" t="s">
        <v>341</v>
      </c>
      <c r="O88" s="9" t="s">
        <v>338</v>
      </c>
      <c r="P88" s="9" t="s">
        <v>337</v>
      </c>
      <c r="Q88" s="9" t="s">
        <v>339</v>
      </c>
      <c r="R88" s="9" t="s">
        <v>340</v>
      </c>
      <c r="S88" s="9" t="s">
        <v>343</v>
      </c>
      <c r="T88"/>
    </row>
    <row r="89" spans="1:41" ht="19.899999999999999" customHeight="1" thickBot="1" x14ac:dyDescent="0.4">
      <c r="B89" s="44" t="s">
        <v>444</v>
      </c>
      <c r="C89" s="32">
        <f t="shared" ref="C89:J89" si="9">SUM(C83:C88)</f>
        <v>67</v>
      </c>
      <c r="D89" s="32">
        <f t="shared" si="9"/>
        <v>3</v>
      </c>
      <c r="E89" s="32">
        <f t="shared" si="9"/>
        <v>7</v>
      </c>
      <c r="F89" s="32">
        <f t="shared" si="9"/>
        <v>0</v>
      </c>
      <c r="G89" s="32">
        <f t="shared" si="9"/>
        <v>3</v>
      </c>
      <c r="H89" s="32">
        <f t="shared" si="9"/>
        <v>0</v>
      </c>
      <c r="I89" s="36">
        <f t="shared" si="9"/>
        <v>0</v>
      </c>
      <c r="J89" s="2">
        <f t="shared" si="9"/>
        <v>80</v>
      </c>
      <c r="M89"/>
      <c r="N89"/>
      <c r="O89"/>
      <c r="P89"/>
      <c r="Q89"/>
      <c r="R89"/>
      <c r="S89"/>
      <c r="T89"/>
    </row>
    <row r="90" spans="1:41" ht="40" customHeight="1" thickBot="1" x14ac:dyDescent="0.4">
      <c r="B90" s="135" t="s">
        <v>445</v>
      </c>
      <c r="C90" s="136"/>
      <c r="D90" s="136"/>
      <c r="E90" s="136"/>
      <c r="F90" s="136"/>
      <c r="G90" s="136"/>
      <c r="H90" s="136"/>
      <c r="I90" s="136"/>
      <c r="J90" s="137"/>
      <c r="M90"/>
      <c r="N90"/>
      <c r="O90"/>
      <c r="P90"/>
      <c r="Q90"/>
      <c r="R90"/>
      <c r="S90"/>
      <c r="T90"/>
    </row>
    <row r="91" spans="1:41" ht="19.899999999999999" customHeight="1" thickBot="1" x14ac:dyDescent="0.4">
      <c r="AO91" s="17">
        <v>9</v>
      </c>
    </row>
    <row r="92" spans="1:41" ht="19.899999999999999" customHeight="1" thickBot="1" x14ac:dyDescent="0.4">
      <c r="A92" s="17">
        <v>8</v>
      </c>
      <c r="B92" s="132" t="s">
        <v>484</v>
      </c>
      <c r="C92" s="133"/>
      <c r="D92" s="133"/>
      <c r="E92" s="133"/>
      <c r="F92" s="133"/>
      <c r="G92" s="133"/>
      <c r="H92" s="133"/>
      <c r="I92" s="133"/>
      <c r="J92" s="134"/>
    </row>
    <row r="93" spans="1:41" ht="19.899999999999999" customHeight="1" thickBot="1" x14ac:dyDescent="0.4">
      <c r="A93" s="17" t="s">
        <v>15</v>
      </c>
      <c r="B93" s="129" t="s">
        <v>460</v>
      </c>
      <c r="C93" s="130"/>
      <c r="D93" s="130"/>
      <c r="E93" s="130"/>
      <c r="F93" s="130"/>
      <c r="G93" s="130"/>
      <c r="H93" s="130"/>
      <c r="I93" s="130"/>
      <c r="J93" s="131"/>
    </row>
    <row r="94" spans="1:41" ht="19.899999999999999" customHeight="1" thickBot="1" x14ac:dyDescent="0.4">
      <c r="B94" s="50"/>
      <c r="C94" s="54" t="s">
        <v>336</v>
      </c>
      <c r="D94" s="55" t="s">
        <v>341</v>
      </c>
      <c r="E94" s="55" t="s">
        <v>338</v>
      </c>
      <c r="F94" s="55" t="s">
        <v>337</v>
      </c>
      <c r="G94" s="55" t="s">
        <v>339</v>
      </c>
      <c r="H94" s="55" t="s">
        <v>340</v>
      </c>
      <c r="I94" s="56" t="s">
        <v>343</v>
      </c>
      <c r="J94" s="26" t="s">
        <v>444</v>
      </c>
    </row>
    <row r="95" spans="1:41" ht="30" customHeight="1" x14ac:dyDescent="0.35">
      <c r="B95" s="38" t="s">
        <v>428</v>
      </c>
      <c r="C95" s="23">
        <f>COUNTIFS(Data!T:T,stats!M95,Data!N:N,stats!B95)</f>
        <v>3</v>
      </c>
      <c r="D95" s="6">
        <f>COUNTIFS(Data!T:T,stats!N95,Data!N:N,stats!B95)</f>
        <v>0</v>
      </c>
      <c r="E95" s="6">
        <f>COUNTIFS(Data!T:T,stats!O95,Data!N:N,stats!B95)</f>
        <v>0</v>
      </c>
      <c r="F95" s="6">
        <f>COUNTIFS(Data!T:T,stats!P95,Data!N:N,stats!B95)</f>
        <v>0</v>
      </c>
      <c r="G95" s="6">
        <f>COUNTIFS(Data!T:T,stats!Q95,Data!N:N,stats!B95)</f>
        <v>0</v>
      </c>
      <c r="H95" s="6">
        <f>COUNTIFS(Data!T:T,stats!R95,Data!N:N,stats!B95)</f>
        <v>0</v>
      </c>
      <c r="I95" s="24">
        <f>COUNTIFS(Data!T:T,stats!S95,Data!N:N,stats!B95)</f>
        <v>0</v>
      </c>
      <c r="J95" s="27">
        <f t="shared" ref="J95:J106" si="10">SUM(C95:I95)</f>
        <v>3</v>
      </c>
      <c r="M95" s="9" t="s">
        <v>336</v>
      </c>
      <c r="N95" s="9" t="s">
        <v>341</v>
      </c>
      <c r="O95" s="9" t="s">
        <v>338</v>
      </c>
      <c r="P95" s="9" t="s">
        <v>337</v>
      </c>
      <c r="Q95" s="9" t="s">
        <v>339</v>
      </c>
      <c r="R95" s="9" t="s">
        <v>340</v>
      </c>
      <c r="S95" s="9" t="s">
        <v>343</v>
      </c>
      <c r="T95"/>
    </row>
    <row r="96" spans="1:41" ht="30" customHeight="1" x14ac:dyDescent="0.35">
      <c r="B96" s="37" t="s">
        <v>164</v>
      </c>
      <c r="C96" s="11">
        <f>COUNTIFS(Data!T:T,stats!M96,Data!N:N,stats!B96)</f>
        <v>9</v>
      </c>
      <c r="D96" s="3">
        <f>COUNTIFS(Data!T:T,stats!N96,Data!N:N,stats!B96)</f>
        <v>1</v>
      </c>
      <c r="E96" s="3">
        <f>COUNTIFS(Data!T:T,stats!O96,Data!N:N,stats!B96)</f>
        <v>4</v>
      </c>
      <c r="F96" s="3">
        <f>COUNTIFS(Data!T:T,stats!P96,Data!N:N,stats!B96)</f>
        <v>0</v>
      </c>
      <c r="G96" s="3">
        <f>COUNTIFS(Data!T:T,stats!Q96,Data!N:N,stats!B96)</f>
        <v>2</v>
      </c>
      <c r="H96" s="3">
        <f>COUNTIFS(Data!T:T,stats!R96,Data!N:N,stats!B96)</f>
        <v>0</v>
      </c>
      <c r="I96" s="25">
        <f>COUNTIFS(Data!T:T,stats!S96,Data!N:N,stats!B96)</f>
        <v>0</v>
      </c>
      <c r="J96" s="27">
        <f t="shared" si="10"/>
        <v>16</v>
      </c>
      <c r="M96" s="9" t="s">
        <v>336</v>
      </c>
      <c r="N96" s="9" t="s">
        <v>341</v>
      </c>
      <c r="O96" s="9" t="s">
        <v>338</v>
      </c>
      <c r="P96" s="9" t="s">
        <v>337</v>
      </c>
      <c r="Q96" s="9" t="s">
        <v>339</v>
      </c>
      <c r="R96" s="9" t="s">
        <v>340</v>
      </c>
      <c r="S96" s="9" t="s">
        <v>343</v>
      </c>
      <c r="T96"/>
    </row>
    <row r="97" spans="1:41" ht="30" customHeight="1" x14ac:dyDescent="0.35">
      <c r="B97" s="37" t="s">
        <v>424</v>
      </c>
      <c r="C97" s="11">
        <f>COUNTIFS(Data!T:T,stats!M97,Data!N:N,stats!B97)</f>
        <v>10</v>
      </c>
      <c r="D97" s="3">
        <f>COUNTIFS(Data!T:T,stats!N97,Data!N:N,stats!B97)</f>
        <v>0</v>
      </c>
      <c r="E97" s="3">
        <f>COUNTIFS(Data!T:T,stats!O97,Data!N:N,stats!B97)</f>
        <v>0</v>
      </c>
      <c r="F97" s="3">
        <f>COUNTIFS(Data!T:T,stats!P97,Data!N:N,stats!B97)</f>
        <v>0</v>
      </c>
      <c r="G97" s="3">
        <f>COUNTIFS(Data!T:T,stats!Q97,Data!N:N,stats!B97)</f>
        <v>0</v>
      </c>
      <c r="H97" s="3">
        <f>COUNTIFS(Data!T:T,stats!R97,Data!N:N,stats!B97)</f>
        <v>0</v>
      </c>
      <c r="I97" s="25">
        <f>COUNTIFS(Data!T:T,stats!S97,Data!N:N,stats!B97)</f>
        <v>0</v>
      </c>
      <c r="J97" s="27">
        <f t="shared" si="10"/>
        <v>10</v>
      </c>
      <c r="M97" s="9" t="s">
        <v>336</v>
      </c>
      <c r="N97" s="9" t="s">
        <v>341</v>
      </c>
      <c r="O97" s="9" t="s">
        <v>338</v>
      </c>
      <c r="P97" s="9" t="s">
        <v>337</v>
      </c>
      <c r="Q97" s="9" t="s">
        <v>339</v>
      </c>
      <c r="R97" s="9" t="s">
        <v>340</v>
      </c>
      <c r="S97" s="9" t="s">
        <v>343</v>
      </c>
      <c r="T97"/>
    </row>
    <row r="98" spans="1:41" ht="30" customHeight="1" x14ac:dyDescent="0.35">
      <c r="B98" s="37" t="s">
        <v>431</v>
      </c>
      <c r="C98" s="11">
        <f>COUNTIFS(Data!T:T,stats!M98,Data!N:N,stats!B98)</f>
        <v>0</v>
      </c>
      <c r="D98" s="3">
        <f>COUNTIFS(Data!T:T,stats!N98,Data!N:N,stats!B98)</f>
        <v>0</v>
      </c>
      <c r="E98" s="3">
        <f>COUNTIFS(Data!T:T,stats!O98,Data!N:N,stats!B98)</f>
        <v>0</v>
      </c>
      <c r="F98" s="3">
        <f>COUNTIFS(Data!T:T,stats!P98,Data!N:N,stats!B98)</f>
        <v>0</v>
      </c>
      <c r="G98" s="3">
        <f>COUNTIFS(Data!T:T,stats!Q98,Data!N:N,stats!B98)</f>
        <v>0</v>
      </c>
      <c r="H98" s="3">
        <f>COUNTIFS(Data!T:T,stats!R98,Data!N:N,stats!B98)</f>
        <v>0</v>
      </c>
      <c r="I98" s="25">
        <f>COUNTIFS(Data!T:T,stats!S98,Data!N:N,stats!B98)</f>
        <v>0</v>
      </c>
      <c r="J98" s="27">
        <f t="shared" si="10"/>
        <v>0</v>
      </c>
      <c r="M98" s="9" t="s">
        <v>336</v>
      </c>
      <c r="N98" s="9" t="s">
        <v>341</v>
      </c>
      <c r="O98" s="9" t="s">
        <v>451</v>
      </c>
      <c r="P98" s="9" t="s">
        <v>337</v>
      </c>
      <c r="Q98" s="9" t="s">
        <v>339</v>
      </c>
      <c r="R98" s="9" t="s">
        <v>340</v>
      </c>
      <c r="S98" s="9" t="s">
        <v>343</v>
      </c>
      <c r="T98"/>
    </row>
    <row r="99" spans="1:41" ht="30" customHeight="1" x14ac:dyDescent="0.35">
      <c r="B99" s="37" t="s">
        <v>171</v>
      </c>
      <c r="C99" s="11">
        <f>COUNTIFS(Data!T:T,stats!M99,Data!N:N,stats!B99)</f>
        <v>5</v>
      </c>
      <c r="D99" s="3">
        <f>COUNTIFS(Data!T:T,stats!N99,Data!N:N,stats!B99)</f>
        <v>1</v>
      </c>
      <c r="E99" s="3">
        <f>COUNTIFS(Data!T:T,stats!O99,Data!N:N,stats!B99)</f>
        <v>3</v>
      </c>
      <c r="F99" s="3">
        <f>COUNTIFS(Data!T:T,stats!P99,Data!N:N,stats!B99)</f>
        <v>0</v>
      </c>
      <c r="G99" s="3">
        <f>COUNTIFS(Data!T:T,stats!Q99,Data!N:N,stats!B99)</f>
        <v>1</v>
      </c>
      <c r="H99" s="3">
        <f>COUNTIFS(Data!T:T,stats!R99,Data!N:N,stats!B99)</f>
        <v>0</v>
      </c>
      <c r="I99" s="25">
        <f>COUNTIFS(Data!T:T,stats!S99,Data!N:N,stats!B99)</f>
        <v>0</v>
      </c>
      <c r="J99" s="27">
        <f t="shared" si="10"/>
        <v>10</v>
      </c>
      <c r="M99" s="9" t="s">
        <v>336</v>
      </c>
      <c r="N99" s="9" t="s">
        <v>341</v>
      </c>
      <c r="O99" s="9" t="s">
        <v>338</v>
      </c>
      <c r="P99" s="9" t="s">
        <v>337</v>
      </c>
      <c r="Q99" s="9" t="s">
        <v>339</v>
      </c>
      <c r="R99" s="9" t="s">
        <v>340</v>
      </c>
      <c r="S99" s="9" t="s">
        <v>343</v>
      </c>
      <c r="T99"/>
    </row>
    <row r="100" spans="1:41" ht="30" customHeight="1" x14ac:dyDescent="0.35">
      <c r="B100" s="37" t="s">
        <v>425</v>
      </c>
      <c r="C100" s="11">
        <f>COUNTIFS(Data!T:T,stats!M100,Data!N:N,stats!B100)</f>
        <v>2</v>
      </c>
      <c r="D100" s="3">
        <f>COUNTIFS(Data!T:T,stats!N100,Data!N:N,stats!B100)</f>
        <v>0</v>
      </c>
      <c r="E100" s="3">
        <f>COUNTIFS(Data!T:T,stats!O100,Data!N:N,stats!B100)</f>
        <v>0</v>
      </c>
      <c r="F100" s="3">
        <f>COUNTIFS(Data!T:T,stats!P100,Data!N:N,stats!B100)</f>
        <v>0</v>
      </c>
      <c r="G100" s="3">
        <f>COUNTIFS(Data!T:T,stats!Q100,Data!N:N,stats!B100)</f>
        <v>0</v>
      </c>
      <c r="H100" s="3">
        <f>COUNTIFS(Data!T:T,stats!R100,Data!N:N,stats!B100)</f>
        <v>0</v>
      </c>
      <c r="I100" s="25">
        <f>COUNTIFS(Data!T:T,stats!S100,Data!N:N,stats!B100)</f>
        <v>0</v>
      </c>
      <c r="J100" s="27">
        <f t="shared" si="10"/>
        <v>2</v>
      </c>
      <c r="M100" s="9" t="s">
        <v>336</v>
      </c>
      <c r="N100" s="9" t="s">
        <v>341</v>
      </c>
      <c r="O100" s="9" t="s">
        <v>338</v>
      </c>
      <c r="P100" s="9" t="s">
        <v>337</v>
      </c>
      <c r="Q100" s="9" t="s">
        <v>339</v>
      </c>
      <c r="R100" s="9" t="s">
        <v>340</v>
      </c>
      <c r="S100" s="9" t="s">
        <v>343</v>
      </c>
      <c r="T100"/>
    </row>
    <row r="101" spans="1:41" ht="30" customHeight="1" x14ac:dyDescent="0.35">
      <c r="B101" s="37" t="s">
        <v>427</v>
      </c>
      <c r="C101" s="11">
        <f>COUNTIFS(Data!T:T,stats!M101,Data!N:N,stats!B101)</f>
        <v>0</v>
      </c>
      <c r="D101" s="3">
        <f>COUNTIFS(Data!T:T,stats!N101,Data!N:N,stats!B101)</f>
        <v>0</v>
      </c>
      <c r="E101" s="3">
        <f>COUNTIFS(Data!T:T,stats!O101,Data!N:N,stats!B101)</f>
        <v>0</v>
      </c>
      <c r="F101" s="3">
        <f>COUNTIFS(Data!T:T,stats!P101,Data!N:N,stats!B101)</f>
        <v>0</v>
      </c>
      <c r="G101" s="3">
        <f>COUNTIFS(Data!T:T,stats!Q101,Data!N:N,stats!B101)</f>
        <v>0</v>
      </c>
      <c r="H101" s="3">
        <f>COUNTIFS(Data!T:T,stats!R101,Data!N:N,stats!B101)</f>
        <v>0</v>
      </c>
      <c r="I101" s="25">
        <f>COUNTIFS(Data!T:T,stats!S101,Data!N:N,stats!B101)</f>
        <v>0</v>
      </c>
      <c r="J101" s="27">
        <f t="shared" si="10"/>
        <v>0</v>
      </c>
      <c r="M101" s="9" t="s">
        <v>336</v>
      </c>
      <c r="N101" s="9" t="s">
        <v>341</v>
      </c>
      <c r="O101" s="9" t="s">
        <v>338</v>
      </c>
      <c r="P101" s="9" t="s">
        <v>337</v>
      </c>
      <c r="Q101" s="9" t="s">
        <v>339</v>
      </c>
      <c r="R101" s="9" t="s">
        <v>340</v>
      </c>
      <c r="S101" s="9" t="s">
        <v>343</v>
      </c>
      <c r="T101"/>
    </row>
    <row r="102" spans="1:41" ht="30" customHeight="1" x14ac:dyDescent="0.35">
      <c r="B102" s="37" t="s">
        <v>441</v>
      </c>
      <c r="C102" s="11">
        <f>COUNTIFS(Data!T:T,stats!M102,Data!N:N,stats!B102)</f>
        <v>19</v>
      </c>
      <c r="D102" s="3">
        <f>COUNTIFS(Data!T:T,stats!N102,Data!N:N,stats!B102)</f>
        <v>0</v>
      </c>
      <c r="E102" s="3">
        <f>COUNTIFS(Data!T:T,stats!O102,Data!N:N,stats!B102)</f>
        <v>0</v>
      </c>
      <c r="F102" s="3">
        <f>COUNTIFS(Data!T:T,stats!P102,Data!N:N,stats!B102)</f>
        <v>0</v>
      </c>
      <c r="G102" s="3">
        <f>COUNTIFS(Data!T:T,stats!Q102,Data!N:N,stats!B102)</f>
        <v>0</v>
      </c>
      <c r="H102" s="3">
        <f>COUNTIFS(Data!T:T,stats!R102,Data!N:N,stats!B102)</f>
        <v>0</v>
      </c>
      <c r="I102" s="25">
        <f>COUNTIFS(Data!T:T,stats!S102,Data!N:N,stats!B102)</f>
        <v>0</v>
      </c>
      <c r="J102" s="27">
        <f t="shared" si="10"/>
        <v>19</v>
      </c>
      <c r="M102" s="9" t="s">
        <v>336</v>
      </c>
      <c r="N102" s="9" t="s">
        <v>341</v>
      </c>
      <c r="O102" s="9" t="s">
        <v>338</v>
      </c>
      <c r="P102" s="9" t="s">
        <v>337</v>
      </c>
      <c r="Q102" s="9" t="s">
        <v>339</v>
      </c>
      <c r="R102" s="9" t="s">
        <v>340</v>
      </c>
      <c r="S102" s="9" t="s">
        <v>343</v>
      </c>
      <c r="T102"/>
    </row>
    <row r="103" spans="1:41" ht="30" customHeight="1" x14ac:dyDescent="0.35">
      <c r="B103" s="37" t="s">
        <v>426</v>
      </c>
      <c r="C103" s="11">
        <f>COUNTIFS(Data!T:T,stats!M103,Data!N:N,stats!B103)</f>
        <v>3</v>
      </c>
      <c r="D103" s="3">
        <f>COUNTIFS(Data!T:T,stats!N103,Data!N:N,stats!B103)</f>
        <v>0</v>
      </c>
      <c r="E103" s="3">
        <f>COUNTIFS(Data!T:T,stats!O103,Data!N:N,stats!B103)</f>
        <v>0</v>
      </c>
      <c r="F103" s="3">
        <f>COUNTIFS(Data!T:T,stats!P103,Data!N:N,stats!B103)</f>
        <v>0</v>
      </c>
      <c r="G103" s="3">
        <f>COUNTIFS(Data!T:T,stats!Q103,Data!N:N,stats!B103)</f>
        <v>0</v>
      </c>
      <c r="H103" s="3">
        <f>COUNTIFS(Data!T:T,stats!R103,Data!N:N,stats!B103)</f>
        <v>0</v>
      </c>
      <c r="I103" s="25">
        <f>COUNTIFS(Data!T:T,stats!S103,Data!N:N,stats!B103)</f>
        <v>0</v>
      </c>
      <c r="J103" s="27">
        <f t="shared" si="10"/>
        <v>3</v>
      </c>
      <c r="M103" s="9" t="s">
        <v>336</v>
      </c>
      <c r="N103" s="9" t="s">
        <v>341</v>
      </c>
      <c r="O103" s="9" t="s">
        <v>338</v>
      </c>
      <c r="P103" s="9" t="s">
        <v>337</v>
      </c>
      <c r="Q103" s="9" t="s">
        <v>339</v>
      </c>
      <c r="R103" s="9" t="s">
        <v>340</v>
      </c>
      <c r="S103" s="9" t="s">
        <v>343</v>
      </c>
      <c r="T103"/>
    </row>
    <row r="104" spans="1:41" ht="30" customHeight="1" x14ac:dyDescent="0.35">
      <c r="B104" s="37" t="s">
        <v>163</v>
      </c>
      <c r="C104" s="11">
        <f>COUNTIFS(Data!T:T,stats!M104,Data!N:N,stats!B104)</f>
        <v>0</v>
      </c>
      <c r="D104" s="3">
        <f>COUNTIFS(Data!T:T,stats!N104,Data!N:N,stats!B104)</f>
        <v>0</v>
      </c>
      <c r="E104" s="3">
        <f>COUNTIFS(Data!T:T,stats!O104,Data!N:N,stats!B104)</f>
        <v>0</v>
      </c>
      <c r="F104" s="3">
        <f>COUNTIFS(Data!T:T,stats!P104,Data!N:N,stats!B104)</f>
        <v>0</v>
      </c>
      <c r="G104" s="3">
        <f>COUNTIFS(Data!T:T,stats!Q104,Data!N:N,stats!B104)</f>
        <v>0</v>
      </c>
      <c r="H104" s="3">
        <f>COUNTIFS(Data!T:T,stats!R104,Data!N:N,stats!B104)</f>
        <v>0</v>
      </c>
      <c r="I104" s="25">
        <f>COUNTIFS(Data!T:T,stats!S104,Data!N:N,stats!B104)</f>
        <v>0</v>
      </c>
      <c r="J104" s="27">
        <f t="shared" si="10"/>
        <v>0</v>
      </c>
      <c r="M104" s="9" t="s">
        <v>336</v>
      </c>
      <c r="N104" s="9" t="s">
        <v>341</v>
      </c>
      <c r="O104" s="9" t="s">
        <v>338</v>
      </c>
      <c r="P104" s="9" t="s">
        <v>337</v>
      </c>
      <c r="Q104" s="9" t="s">
        <v>339</v>
      </c>
      <c r="R104" s="9" t="s">
        <v>340</v>
      </c>
      <c r="S104" s="9" t="s">
        <v>343</v>
      </c>
      <c r="T104"/>
    </row>
    <row r="105" spans="1:41" ht="30" customHeight="1" thickBot="1" x14ac:dyDescent="0.4">
      <c r="B105" s="37" t="s">
        <v>168</v>
      </c>
      <c r="C105" s="11">
        <f>COUNTIFS(Data!T:T,stats!M105,Data!N:N,stats!B105)</f>
        <v>8</v>
      </c>
      <c r="D105" s="3">
        <f>COUNTIFS(Data!T:T,stats!N105,Data!N:N,stats!B105)</f>
        <v>0</v>
      </c>
      <c r="E105" s="3">
        <f>COUNTIFS(Data!T:T,stats!O105,Data!N:N,stats!B105)</f>
        <v>0</v>
      </c>
      <c r="F105" s="3">
        <f>COUNTIFS(Data!T:T,stats!P105,Data!N:N,stats!B105)</f>
        <v>0</v>
      </c>
      <c r="G105" s="3">
        <f>COUNTIFS(Data!T:T,stats!Q105,Data!N:N,stats!B105)</f>
        <v>0</v>
      </c>
      <c r="H105" s="3">
        <f>COUNTIFS(Data!T:T,stats!R105,Data!N:N,stats!B105)</f>
        <v>0</v>
      </c>
      <c r="I105" s="25">
        <f>COUNTIFS(Data!T:T,stats!S105,Data!N:N,stats!B105)</f>
        <v>0</v>
      </c>
      <c r="J105" s="27">
        <f t="shared" si="10"/>
        <v>8</v>
      </c>
      <c r="M105" s="9" t="s">
        <v>336</v>
      </c>
      <c r="N105" s="9" t="s">
        <v>341</v>
      </c>
      <c r="O105" s="9" t="s">
        <v>338</v>
      </c>
      <c r="P105" s="9" t="s">
        <v>337</v>
      </c>
      <c r="Q105" s="9" t="s">
        <v>339</v>
      </c>
      <c r="R105" s="9" t="s">
        <v>340</v>
      </c>
      <c r="S105" s="9" t="s">
        <v>343</v>
      </c>
      <c r="T105"/>
    </row>
    <row r="106" spans="1:41" ht="30" customHeight="1" thickBot="1" x14ac:dyDescent="0.4">
      <c r="B106" s="39" t="s">
        <v>34</v>
      </c>
      <c r="C106" s="34">
        <f>COUNTIFS(Data!T:T,stats!M106,Data!N:N,stats!B106)</f>
        <v>8</v>
      </c>
      <c r="D106" s="30">
        <f>COUNTIFS(Data!T:T,stats!N106,Data!N:N,stats!B106)</f>
        <v>1</v>
      </c>
      <c r="E106" s="30">
        <f>COUNTIFS(Data!T:T,stats!O106,Data!N:N,stats!B106)</f>
        <v>0</v>
      </c>
      <c r="F106" s="30">
        <f>COUNTIFS(Data!T:T,stats!P106,Data!N:N,stats!B106)</f>
        <v>0</v>
      </c>
      <c r="G106" s="30">
        <f>COUNTIFS(Data!T:T,stats!Q106,Data!N:N,stats!B106)</f>
        <v>0</v>
      </c>
      <c r="H106" s="30">
        <f>COUNTIFS(Data!T:T,stats!R106,Data!N:N,stats!B106)</f>
        <v>0</v>
      </c>
      <c r="I106" s="31">
        <f>COUNTIFS(Data!T:T,stats!S106,Data!N:N,stats!B106)</f>
        <v>0</v>
      </c>
      <c r="J106" s="42">
        <f t="shared" si="10"/>
        <v>9</v>
      </c>
      <c r="M106" s="9" t="s">
        <v>336</v>
      </c>
      <c r="N106" s="9" t="s">
        <v>341</v>
      </c>
      <c r="O106" s="9" t="s">
        <v>338</v>
      </c>
      <c r="P106" s="9" t="s">
        <v>337</v>
      </c>
      <c r="Q106" s="9" t="s">
        <v>339</v>
      </c>
      <c r="R106" s="9" t="s">
        <v>340</v>
      </c>
      <c r="S106" s="9" t="s">
        <v>343</v>
      </c>
      <c r="T106"/>
      <c r="AO106" s="17">
        <v>10</v>
      </c>
    </row>
    <row r="107" spans="1:41" ht="30" customHeight="1" thickBot="1" x14ac:dyDescent="0.4">
      <c r="B107" s="26" t="s">
        <v>444</v>
      </c>
      <c r="C107" s="35">
        <f t="shared" ref="C107:J107" si="11">SUM(C95:C106)</f>
        <v>67</v>
      </c>
      <c r="D107" s="32">
        <f t="shared" si="11"/>
        <v>3</v>
      </c>
      <c r="E107" s="32">
        <f t="shared" si="11"/>
        <v>7</v>
      </c>
      <c r="F107" s="32">
        <f t="shared" si="11"/>
        <v>0</v>
      </c>
      <c r="G107" s="32">
        <f t="shared" si="11"/>
        <v>3</v>
      </c>
      <c r="H107" s="32">
        <f t="shared" si="11"/>
        <v>0</v>
      </c>
      <c r="I107" s="36">
        <f t="shared" si="11"/>
        <v>0</v>
      </c>
      <c r="J107" s="2">
        <f t="shared" si="11"/>
        <v>80</v>
      </c>
      <c r="M107"/>
      <c r="N107"/>
      <c r="O107"/>
      <c r="P107"/>
      <c r="Q107"/>
      <c r="R107"/>
      <c r="S107"/>
      <c r="T107"/>
    </row>
    <row r="108" spans="1:41" ht="40.15" customHeight="1" thickBot="1" x14ac:dyDescent="0.4">
      <c r="B108" s="135" t="s">
        <v>445</v>
      </c>
      <c r="C108" s="136"/>
      <c r="D108" s="136"/>
      <c r="E108" s="136"/>
      <c r="F108" s="136"/>
      <c r="G108" s="136"/>
      <c r="H108" s="136"/>
      <c r="I108" s="136"/>
      <c r="J108" s="137"/>
    </row>
    <row r="109" spans="1:41" ht="19.899999999999999" customHeight="1" thickBot="1" x14ac:dyDescent="0.4"/>
    <row r="110" spans="1:41" ht="19.899999999999999" customHeight="1" thickBot="1" x14ac:dyDescent="0.4">
      <c r="A110" s="17">
        <v>9</v>
      </c>
      <c r="B110" s="132" t="s">
        <v>484</v>
      </c>
      <c r="C110" s="133"/>
      <c r="D110" s="133"/>
      <c r="E110" s="133"/>
      <c r="F110" s="133"/>
      <c r="G110" s="133"/>
      <c r="H110" s="133"/>
      <c r="I110" s="133"/>
      <c r="J110" s="133"/>
      <c r="K110" s="134"/>
      <c r="L110" s="8"/>
      <c r="M110" s="8"/>
      <c r="N110" s="8"/>
      <c r="O110" s="8"/>
      <c r="P110" s="8"/>
      <c r="Q110" s="8"/>
      <c r="R110" s="8"/>
      <c r="S110" s="8"/>
      <c r="T110" s="8"/>
      <c r="U110" s="8"/>
    </row>
    <row r="111" spans="1:41" ht="19.899999999999999" customHeight="1" thickBot="1" x14ac:dyDescent="0.4">
      <c r="A111" s="17" t="s">
        <v>5</v>
      </c>
      <c r="B111" s="129" t="s">
        <v>461</v>
      </c>
      <c r="C111" s="130"/>
      <c r="D111" s="130"/>
      <c r="E111" s="130"/>
      <c r="F111" s="130"/>
      <c r="G111" s="130"/>
      <c r="H111" s="130"/>
      <c r="I111" s="130"/>
      <c r="J111" s="130"/>
      <c r="K111" s="131"/>
      <c r="L111" s="8"/>
      <c r="M111" s="8"/>
      <c r="N111" s="8"/>
      <c r="O111" s="8"/>
      <c r="P111" s="8"/>
      <c r="Q111" s="8"/>
      <c r="R111" s="8"/>
      <c r="S111" s="8"/>
      <c r="T111" s="8"/>
      <c r="U111" s="8"/>
    </row>
    <row r="112" spans="1:41" ht="40.15" customHeight="1" thickBot="1" x14ac:dyDescent="0.4">
      <c r="B112" s="50"/>
      <c r="C112" s="59" t="s">
        <v>435</v>
      </c>
      <c r="D112" s="60" t="s">
        <v>440</v>
      </c>
      <c r="E112" s="60" t="s">
        <v>432</v>
      </c>
      <c r="F112" s="60" t="s">
        <v>434</v>
      </c>
      <c r="G112" s="60" t="s">
        <v>433</v>
      </c>
      <c r="H112" s="60" t="s">
        <v>436</v>
      </c>
      <c r="I112" s="60" t="s">
        <v>437</v>
      </c>
      <c r="J112" s="61" t="s">
        <v>34</v>
      </c>
      <c r="K112" s="26" t="s">
        <v>444</v>
      </c>
      <c r="L112" s="8"/>
      <c r="M112" s="8"/>
      <c r="N112" s="8"/>
      <c r="O112" s="8"/>
      <c r="P112" s="8"/>
      <c r="Q112" s="8"/>
      <c r="R112" s="8"/>
      <c r="S112" s="8"/>
      <c r="T112" s="8"/>
      <c r="U112" s="8"/>
    </row>
    <row r="113" spans="2:41" ht="19.899999999999999" customHeight="1" x14ac:dyDescent="0.35">
      <c r="B113" s="57" t="s">
        <v>35</v>
      </c>
      <c r="C113" s="23">
        <f>COUNTIFS(Data!S:S,N113,Data!C:C,stats!B113)</f>
        <v>58</v>
      </c>
      <c r="D113" s="6">
        <f>COUNTIFS(Data!S:S,O113,Data!C:C,stats!B113)</f>
        <v>0</v>
      </c>
      <c r="E113" s="6">
        <f>COUNTIFS(Data!S:S,P113,Data!C:C,stats!B113)</f>
        <v>1</v>
      </c>
      <c r="F113" s="6">
        <f>COUNTIFS(Data!S:S,Q113,Data!C:C,stats!B113)</f>
        <v>6</v>
      </c>
      <c r="G113" s="6">
        <f>COUNTIFS(Data!S:S,R113,Data!C:C,stats!B113)</f>
        <v>0</v>
      </c>
      <c r="H113" s="6">
        <f>COUNTIFS(Data!S:S,S113,Data!C:C,stats!B113)</f>
        <v>0</v>
      </c>
      <c r="I113" s="6">
        <f>COUNTIFS(Data!S:S,T113,Data!C:C,stats!B113)</f>
        <v>0</v>
      </c>
      <c r="J113" s="24">
        <f>COUNTIFS(Data!S:S,U113,Data!C:C,stats!B113)</f>
        <v>0</v>
      </c>
      <c r="K113" s="27">
        <f>SUM(A113:J113)</f>
        <v>65</v>
      </c>
      <c r="L113" s="8"/>
      <c r="M113"/>
      <c r="N113" s="9" t="s">
        <v>435</v>
      </c>
      <c r="O113" s="9" t="s">
        <v>440</v>
      </c>
      <c r="P113" s="9" t="s">
        <v>432</v>
      </c>
      <c r="Q113" s="9" t="s">
        <v>434</v>
      </c>
      <c r="R113" s="9" t="s">
        <v>433</v>
      </c>
      <c r="S113" s="9" t="s">
        <v>436</v>
      </c>
      <c r="T113" s="9" t="s">
        <v>437</v>
      </c>
      <c r="U113" s="9" t="s">
        <v>34</v>
      </c>
      <c r="V113"/>
    </row>
    <row r="114" spans="2:41" ht="19.899999999999999" customHeight="1" x14ac:dyDescent="0.35">
      <c r="B114" s="48" t="s">
        <v>38</v>
      </c>
      <c r="C114" s="23">
        <f>COUNTIFS(Data!S:S,N114,Data!C:C,stats!B114)</f>
        <v>2</v>
      </c>
      <c r="D114" s="6">
        <f>COUNTIFS(Data!S:S,O114,Data!C:C,stats!B114)</f>
        <v>0</v>
      </c>
      <c r="E114" s="6">
        <f>COUNTIFS(Data!S:S,P114,Data!C:C,stats!B114)</f>
        <v>0</v>
      </c>
      <c r="F114" s="6">
        <f>COUNTIFS(Data!S:S,Q114,Data!C:C,stats!B114)</f>
        <v>0</v>
      </c>
      <c r="G114" s="6">
        <f>COUNTIFS(Data!S:S,R114,Data!C:C,stats!B114)</f>
        <v>0</v>
      </c>
      <c r="H114" s="6">
        <f>COUNTIFS(Data!S:S,S114,Data!C:C,stats!B114)</f>
        <v>0</v>
      </c>
      <c r="I114" s="6">
        <f>COUNTIFS(Data!S:S,T114,Data!C:C,stats!B114)</f>
        <v>0</v>
      </c>
      <c r="J114" s="24">
        <f>COUNTIFS(Data!S:S,U114,Data!C:C,stats!B114)</f>
        <v>0</v>
      </c>
      <c r="K114" s="27">
        <f t="shared" ref="K114:K133" si="12">SUM(A114:J114)</f>
        <v>2</v>
      </c>
      <c r="L114" s="8"/>
      <c r="M114"/>
      <c r="N114" s="9" t="s">
        <v>435</v>
      </c>
      <c r="O114" s="9" t="s">
        <v>440</v>
      </c>
      <c r="P114" s="9" t="s">
        <v>432</v>
      </c>
      <c r="Q114" s="9" t="s">
        <v>434</v>
      </c>
      <c r="R114" s="9" t="s">
        <v>433</v>
      </c>
      <c r="S114" s="9" t="s">
        <v>436</v>
      </c>
      <c r="T114" s="9" t="s">
        <v>437</v>
      </c>
      <c r="U114" s="9" t="s">
        <v>34</v>
      </c>
      <c r="V114"/>
    </row>
    <row r="115" spans="2:41" ht="19.899999999999999" customHeight="1" x14ac:dyDescent="0.35">
      <c r="B115" s="48" t="s">
        <v>39</v>
      </c>
      <c r="C115" s="23">
        <f>COUNTIFS(Data!S:S,N115,Data!C:C,stats!B115)</f>
        <v>0</v>
      </c>
      <c r="D115" s="6">
        <f>COUNTIFS(Data!S:S,O115,Data!C:C,stats!B115)</f>
        <v>0</v>
      </c>
      <c r="E115" s="6">
        <f>COUNTIFS(Data!S:S,P115,Data!C:C,stats!B115)</f>
        <v>0</v>
      </c>
      <c r="F115" s="6">
        <f>COUNTIFS(Data!S:S,Q115,Data!C:C,stats!B115)</f>
        <v>0</v>
      </c>
      <c r="G115" s="6">
        <f>COUNTIFS(Data!S:S,R115,Data!C:C,stats!B115)</f>
        <v>0</v>
      </c>
      <c r="H115" s="6">
        <f>COUNTIFS(Data!S:S,S115,Data!C:C,stats!B115)</f>
        <v>0</v>
      </c>
      <c r="I115" s="6">
        <f>COUNTIFS(Data!S:S,T115,Data!C:C,stats!B115)</f>
        <v>0</v>
      </c>
      <c r="J115" s="24">
        <f>COUNTIFS(Data!S:S,U115,Data!C:C,stats!B115)</f>
        <v>0</v>
      </c>
      <c r="K115" s="27">
        <f t="shared" si="12"/>
        <v>0</v>
      </c>
      <c r="L115" s="8"/>
      <c r="M115"/>
      <c r="N115" s="9" t="s">
        <v>435</v>
      </c>
      <c r="O115" s="9" t="s">
        <v>440</v>
      </c>
      <c r="P115" s="9" t="s">
        <v>432</v>
      </c>
      <c r="Q115" s="9" t="s">
        <v>434</v>
      </c>
      <c r="R115" s="9" t="s">
        <v>433</v>
      </c>
      <c r="S115" s="9" t="s">
        <v>436</v>
      </c>
      <c r="T115" s="9" t="s">
        <v>437</v>
      </c>
      <c r="U115" s="9" t="s">
        <v>34</v>
      </c>
      <c r="V115"/>
    </row>
    <row r="116" spans="2:41" ht="19.899999999999999" customHeight="1" x14ac:dyDescent="0.35">
      <c r="B116" s="48" t="s">
        <v>49</v>
      </c>
      <c r="C116" s="23">
        <f>COUNTIFS(Data!S:S,N116,Data!C:C,stats!B116)</f>
        <v>0</v>
      </c>
      <c r="D116" s="6">
        <f>COUNTIFS(Data!S:S,O116,Data!C:C,stats!B116)</f>
        <v>0</v>
      </c>
      <c r="E116" s="6">
        <f>COUNTIFS(Data!S:S,P116,Data!C:C,stats!B116)</f>
        <v>0</v>
      </c>
      <c r="F116" s="6">
        <f>COUNTIFS(Data!S:S,Q116,Data!C:C,stats!B116)</f>
        <v>0</v>
      </c>
      <c r="G116" s="6">
        <f>COUNTIFS(Data!S:S,R116,Data!C:C,stats!B116)</f>
        <v>0</v>
      </c>
      <c r="H116" s="6">
        <f>COUNTIFS(Data!S:S,S116,Data!C:C,stats!B116)</f>
        <v>0</v>
      </c>
      <c r="I116" s="6">
        <f>COUNTIFS(Data!S:S,T116,Data!C:C,stats!B116)</f>
        <v>0</v>
      </c>
      <c r="J116" s="24">
        <f>COUNTIFS(Data!S:S,U116,Data!C:C,stats!B116)</f>
        <v>0</v>
      </c>
      <c r="K116" s="27">
        <f t="shared" si="12"/>
        <v>0</v>
      </c>
      <c r="L116" s="8"/>
      <c r="M116"/>
      <c r="N116" s="9" t="s">
        <v>435</v>
      </c>
      <c r="O116" s="9" t="s">
        <v>440</v>
      </c>
      <c r="P116" s="9" t="s">
        <v>432</v>
      </c>
      <c r="Q116" s="9" t="s">
        <v>434</v>
      </c>
      <c r="R116" s="9" t="s">
        <v>433</v>
      </c>
      <c r="S116" s="9" t="s">
        <v>436</v>
      </c>
      <c r="T116" s="9" t="s">
        <v>437</v>
      </c>
      <c r="U116" s="9" t="s">
        <v>34</v>
      </c>
      <c r="V116"/>
    </row>
    <row r="117" spans="2:41" ht="19.899999999999999" customHeight="1" x14ac:dyDescent="0.35">
      <c r="B117" s="48" t="s">
        <v>36</v>
      </c>
      <c r="C117" s="23">
        <f>COUNTIFS(Data!S:S,N117,Data!C:C,stats!B117)</f>
        <v>0</v>
      </c>
      <c r="D117" s="6">
        <f>COUNTIFS(Data!S:S,O117,Data!C:C,stats!B117)</f>
        <v>0</v>
      </c>
      <c r="E117" s="6">
        <f>COUNTIFS(Data!S:S,P117,Data!C:C,stats!B117)</f>
        <v>0</v>
      </c>
      <c r="F117" s="6">
        <f>COUNTIFS(Data!S:S,Q117,Data!C:C,stats!B117)</f>
        <v>1</v>
      </c>
      <c r="G117" s="6">
        <f>COUNTIFS(Data!S:S,R117,Data!C:C,stats!B117)</f>
        <v>0</v>
      </c>
      <c r="H117" s="6">
        <f>COUNTIFS(Data!S:S,S117,Data!C:C,stats!B117)</f>
        <v>0</v>
      </c>
      <c r="I117" s="6">
        <f>COUNTIFS(Data!S:S,T117,Data!C:C,stats!B117)</f>
        <v>0</v>
      </c>
      <c r="J117" s="24">
        <f>COUNTIFS(Data!S:S,U117,Data!C:C,stats!B117)</f>
        <v>1</v>
      </c>
      <c r="K117" s="27">
        <f t="shared" si="12"/>
        <v>2</v>
      </c>
      <c r="L117" s="8"/>
      <c r="M117"/>
      <c r="N117" s="9" t="s">
        <v>435</v>
      </c>
      <c r="O117" s="9" t="s">
        <v>440</v>
      </c>
      <c r="P117" s="9" t="s">
        <v>432</v>
      </c>
      <c r="Q117" s="9" t="s">
        <v>434</v>
      </c>
      <c r="R117" s="9" t="s">
        <v>433</v>
      </c>
      <c r="S117" s="9" t="s">
        <v>436</v>
      </c>
      <c r="T117" s="9" t="s">
        <v>437</v>
      </c>
      <c r="U117" s="9" t="s">
        <v>34</v>
      </c>
      <c r="V117"/>
    </row>
    <row r="118" spans="2:41" ht="19.899999999999999" customHeight="1" x14ac:dyDescent="0.35">
      <c r="B118" s="48" t="s">
        <v>40</v>
      </c>
      <c r="C118" s="23">
        <f>COUNTIFS(Data!S:S,N118,Data!C:C,stats!B118)</f>
        <v>0</v>
      </c>
      <c r="D118" s="6">
        <f>COUNTIFS(Data!S:S,O118,Data!C:C,stats!B118)</f>
        <v>2</v>
      </c>
      <c r="E118" s="6">
        <f>COUNTIFS(Data!S:S,P118,Data!C:C,stats!B118)</f>
        <v>0</v>
      </c>
      <c r="F118" s="6">
        <f>COUNTIFS(Data!S:S,Q118,Data!C:C,stats!B118)</f>
        <v>0</v>
      </c>
      <c r="G118" s="6">
        <f>COUNTIFS(Data!S:S,R118,Data!C:C,stats!B118)</f>
        <v>0</v>
      </c>
      <c r="H118" s="6">
        <f>COUNTIFS(Data!S:S,S118,Data!C:C,stats!B118)</f>
        <v>0</v>
      </c>
      <c r="I118" s="6">
        <f>COUNTIFS(Data!S:S,T118,Data!C:C,stats!B118)</f>
        <v>0</v>
      </c>
      <c r="J118" s="24">
        <f>COUNTIFS(Data!S:S,U118,Data!C:C,stats!B118)</f>
        <v>0</v>
      </c>
      <c r="K118" s="27">
        <f t="shared" si="12"/>
        <v>2</v>
      </c>
      <c r="L118" s="8"/>
      <c r="M118"/>
      <c r="N118" s="9" t="s">
        <v>435</v>
      </c>
      <c r="O118" s="9" t="s">
        <v>440</v>
      </c>
      <c r="P118" s="9" t="s">
        <v>432</v>
      </c>
      <c r="Q118" s="9" t="s">
        <v>434</v>
      </c>
      <c r="R118" s="9" t="s">
        <v>433</v>
      </c>
      <c r="S118" s="9" t="s">
        <v>436</v>
      </c>
      <c r="T118" s="9" t="s">
        <v>437</v>
      </c>
      <c r="U118" s="9" t="s">
        <v>34</v>
      </c>
      <c r="V118"/>
    </row>
    <row r="119" spans="2:41" ht="19.899999999999999" customHeight="1" thickBot="1" x14ac:dyDescent="0.4">
      <c r="B119" s="48" t="s">
        <v>37</v>
      </c>
      <c r="C119" s="23">
        <f>COUNTIFS(Data!S:S,N119,Data!C:C,stats!B119)</f>
        <v>0</v>
      </c>
      <c r="D119" s="6">
        <f>COUNTIFS(Data!S:S,O119,Data!C:C,stats!B119)</f>
        <v>1</v>
      </c>
      <c r="E119" s="6">
        <f>COUNTIFS(Data!S:S,P119,Data!C:C,stats!B119)</f>
        <v>0</v>
      </c>
      <c r="F119" s="6">
        <f>COUNTIFS(Data!S:S,Q119,Data!C:C,stats!B119)</f>
        <v>0</v>
      </c>
      <c r="G119" s="6">
        <f>COUNTIFS(Data!S:S,R119,Data!C:C,stats!B119)</f>
        <v>0</v>
      </c>
      <c r="H119" s="6">
        <f>COUNTIFS(Data!S:S,S119,Data!C:C,stats!B119)</f>
        <v>0</v>
      </c>
      <c r="I119" s="6">
        <f>COUNTIFS(Data!S:S,T119,Data!C:C,stats!B119)</f>
        <v>0</v>
      </c>
      <c r="J119" s="24">
        <f>COUNTIFS(Data!S:S,U119,Data!C:C,stats!B119)</f>
        <v>0</v>
      </c>
      <c r="K119" s="27">
        <f t="shared" si="12"/>
        <v>1</v>
      </c>
      <c r="L119" s="8"/>
      <c r="M119"/>
      <c r="N119" s="9" t="s">
        <v>435</v>
      </c>
      <c r="O119" s="9" t="s">
        <v>440</v>
      </c>
      <c r="P119" s="9" t="s">
        <v>432</v>
      </c>
      <c r="Q119" s="9" t="s">
        <v>434</v>
      </c>
      <c r="R119" s="9" t="s">
        <v>433</v>
      </c>
      <c r="S119" s="9" t="s">
        <v>436</v>
      </c>
      <c r="T119" s="9" t="s">
        <v>437</v>
      </c>
      <c r="U119" s="9" t="s">
        <v>34</v>
      </c>
      <c r="V119"/>
    </row>
    <row r="120" spans="2:41" ht="19.899999999999999" customHeight="1" thickBot="1" x14ac:dyDescent="0.4">
      <c r="B120" s="48" t="s">
        <v>44</v>
      </c>
      <c r="C120" s="23">
        <f>COUNTIFS(Data!S:S,N120,Data!C:C,stats!B120)</f>
        <v>0</v>
      </c>
      <c r="D120" s="6">
        <f>COUNTIFS(Data!S:S,O120,Data!C:C,stats!B120)</f>
        <v>0</v>
      </c>
      <c r="E120" s="6">
        <f>COUNTIFS(Data!S:S,P120,Data!C:C,stats!B120)</f>
        <v>0</v>
      </c>
      <c r="F120" s="6">
        <f>COUNTIFS(Data!S:S,Q120,Data!C:C,stats!B120)</f>
        <v>0</v>
      </c>
      <c r="G120" s="6">
        <f>COUNTIFS(Data!S:S,R120,Data!C:C,stats!B120)</f>
        <v>0</v>
      </c>
      <c r="H120" s="6">
        <f>COUNTIFS(Data!S:S,S120,Data!C:C,stats!B120)</f>
        <v>0</v>
      </c>
      <c r="I120" s="6">
        <f>COUNTIFS(Data!S:S,T120,Data!C:C,stats!B120)</f>
        <v>0</v>
      </c>
      <c r="J120" s="24">
        <f>COUNTIFS(Data!S:S,U120,Data!C:C,stats!B120)</f>
        <v>1</v>
      </c>
      <c r="K120" s="27">
        <f t="shared" si="12"/>
        <v>1</v>
      </c>
      <c r="L120" s="8"/>
      <c r="M120"/>
      <c r="N120" s="9" t="s">
        <v>435</v>
      </c>
      <c r="O120" s="9" t="s">
        <v>440</v>
      </c>
      <c r="P120" s="9" t="s">
        <v>432</v>
      </c>
      <c r="Q120" s="9" t="s">
        <v>434</v>
      </c>
      <c r="R120" s="9" t="s">
        <v>433</v>
      </c>
      <c r="S120" s="9" t="s">
        <v>436</v>
      </c>
      <c r="T120" s="9" t="s">
        <v>437</v>
      </c>
      <c r="U120" s="9" t="s">
        <v>34</v>
      </c>
      <c r="V120"/>
      <c r="AO120" s="17">
        <v>15</v>
      </c>
    </row>
    <row r="121" spans="2:41" ht="19.899999999999999" customHeight="1" x14ac:dyDescent="0.35">
      <c r="B121" s="48" t="s">
        <v>43</v>
      </c>
      <c r="C121" s="23">
        <f>COUNTIFS(Data!S:S,N121,Data!C:C,stats!B121)</f>
        <v>0</v>
      </c>
      <c r="D121" s="6">
        <f>COUNTIFS(Data!S:S,O121,Data!C:C,stats!B121)</f>
        <v>0</v>
      </c>
      <c r="E121" s="6">
        <f>COUNTIFS(Data!S:S,P121,Data!C:C,stats!B121)</f>
        <v>0</v>
      </c>
      <c r="F121" s="6">
        <f>COUNTIFS(Data!S:S,Q121,Data!C:C,stats!B121)</f>
        <v>0</v>
      </c>
      <c r="G121" s="6">
        <f>COUNTIFS(Data!S:S,R121,Data!C:C,stats!B121)</f>
        <v>0</v>
      </c>
      <c r="H121" s="6">
        <f>COUNTIFS(Data!S:S,S121,Data!C:C,stats!B121)</f>
        <v>0</v>
      </c>
      <c r="I121" s="6">
        <f>COUNTIFS(Data!S:S,T121,Data!C:C,stats!B121)</f>
        <v>0</v>
      </c>
      <c r="J121" s="24">
        <f>COUNTIFS(Data!S:S,U121,Data!C:C,stats!B121)</f>
        <v>0</v>
      </c>
      <c r="K121" s="27">
        <f t="shared" si="12"/>
        <v>0</v>
      </c>
      <c r="L121" s="8"/>
      <c r="M121"/>
      <c r="N121" s="9" t="s">
        <v>435</v>
      </c>
      <c r="O121" s="9" t="s">
        <v>440</v>
      </c>
      <c r="P121" s="9" t="s">
        <v>432</v>
      </c>
      <c r="Q121" s="9" t="s">
        <v>434</v>
      </c>
      <c r="R121" s="9" t="s">
        <v>433</v>
      </c>
      <c r="S121" s="9" t="s">
        <v>436</v>
      </c>
      <c r="T121" s="9" t="s">
        <v>437</v>
      </c>
      <c r="U121" s="9" t="s">
        <v>34</v>
      </c>
      <c r="V121"/>
    </row>
    <row r="122" spans="2:41" ht="19.899999999999999" customHeight="1" x14ac:dyDescent="0.35">
      <c r="B122" s="48" t="s">
        <v>41</v>
      </c>
      <c r="C122" s="23">
        <f>COUNTIFS(Data!S:S,N122,Data!C:C,stats!B122)</f>
        <v>0</v>
      </c>
      <c r="D122" s="6">
        <f>COUNTIFS(Data!S:S,O122,Data!C:C,stats!B122)</f>
        <v>0</v>
      </c>
      <c r="E122" s="6">
        <f>COUNTIFS(Data!S:S,P122,Data!C:C,stats!B122)</f>
        <v>0</v>
      </c>
      <c r="F122" s="6">
        <f>COUNTIFS(Data!S:S,Q122,Data!C:C,stats!B122)</f>
        <v>0</v>
      </c>
      <c r="G122" s="6">
        <f>COUNTIFS(Data!S:S,R122,Data!C:C,stats!B122)</f>
        <v>0</v>
      </c>
      <c r="H122" s="6">
        <f>COUNTIFS(Data!S:S,S122,Data!C:C,stats!B122)</f>
        <v>0</v>
      </c>
      <c r="I122" s="6">
        <f>COUNTIFS(Data!S:S,T122,Data!C:C,stats!B122)</f>
        <v>0</v>
      </c>
      <c r="J122" s="24">
        <f>COUNTIFS(Data!S:S,U122,Data!C:C,stats!B122)</f>
        <v>1</v>
      </c>
      <c r="K122" s="27">
        <f t="shared" si="12"/>
        <v>1</v>
      </c>
      <c r="L122" s="8"/>
      <c r="M122"/>
      <c r="N122" s="9" t="s">
        <v>435</v>
      </c>
      <c r="O122" s="9" t="s">
        <v>440</v>
      </c>
      <c r="P122" s="9" t="s">
        <v>432</v>
      </c>
      <c r="Q122" s="9" t="s">
        <v>434</v>
      </c>
      <c r="R122" s="9" t="s">
        <v>433</v>
      </c>
      <c r="S122" s="9" t="s">
        <v>436</v>
      </c>
      <c r="T122" s="9" t="s">
        <v>437</v>
      </c>
      <c r="U122" s="9" t="s">
        <v>34</v>
      </c>
      <c r="V122"/>
    </row>
    <row r="123" spans="2:41" ht="19.899999999999999" customHeight="1" x14ac:dyDescent="0.35">
      <c r="B123" s="48" t="s">
        <v>47</v>
      </c>
      <c r="C123" s="23">
        <f>COUNTIFS(Data!S:S,N123,Data!C:C,stats!B123)</f>
        <v>0</v>
      </c>
      <c r="D123" s="6">
        <f>COUNTIFS(Data!S:S,O123,Data!C:C,stats!B123)</f>
        <v>0</v>
      </c>
      <c r="E123" s="6">
        <f>COUNTIFS(Data!S:S,P123,Data!C:C,stats!B123)</f>
        <v>0</v>
      </c>
      <c r="F123" s="6">
        <f>COUNTIFS(Data!S:S,Q123,Data!C:C,stats!B123)</f>
        <v>0</v>
      </c>
      <c r="G123" s="6">
        <f>COUNTIFS(Data!S:S,R123,Data!C:C,stats!B123)</f>
        <v>0</v>
      </c>
      <c r="H123" s="6">
        <f>COUNTIFS(Data!S:S,S123,Data!C:C,stats!B123)</f>
        <v>0</v>
      </c>
      <c r="I123" s="6">
        <f>COUNTIFS(Data!S:S,T123,Data!C:C,stats!B123)</f>
        <v>0</v>
      </c>
      <c r="J123" s="24">
        <f>COUNTIFS(Data!S:S,U123,Data!C:C,stats!B123)</f>
        <v>0</v>
      </c>
      <c r="K123" s="27">
        <f t="shared" si="12"/>
        <v>0</v>
      </c>
      <c r="L123" s="8"/>
      <c r="M123"/>
      <c r="N123" s="9" t="s">
        <v>435</v>
      </c>
      <c r="O123" s="9" t="s">
        <v>440</v>
      </c>
      <c r="P123" s="9" t="s">
        <v>432</v>
      </c>
      <c r="Q123" s="9" t="s">
        <v>434</v>
      </c>
      <c r="R123" s="9" t="s">
        <v>433</v>
      </c>
      <c r="S123" s="9" t="s">
        <v>436</v>
      </c>
      <c r="T123" s="9" t="s">
        <v>437</v>
      </c>
      <c r="U123" s="9" t="s">
        <v>34</v>
      </c>
      <c r="V123"/>
    </row>
    <row r="124" spans="2:41" ht="19.899999999999999" customHeight="1" x14ac:dyDescent="0.35">
      <c r="B124" s="48" t="s">
        <v>48</v>
      </c>
      <c r="C124" s="23">
        <f>COUNTIFS(Data!S:S,N124,Data!C:C,stats!B124)</f>
        <v>0</v>
      </c>
      <c r="D124" s="6">
        <f>COUNTIFS(Data!S:S,O124,Data!C:C,stats!B124)</f>
        <v>0</v>
      </c>
      <c r="E124" s="6">
        <f>COUNTIFS(Data!S:S,P124,Data!C:C,stats!B124)</f>
        <v>0</v>
      </c>
      <c r="F124" s="6">
        <f>COUNTIFS(Data!S:S,Q124,Data!C:C,stats!B124)</f>
        <v>0</v>
      </c>
      <c r="G124" s="6">
        <f>COUNTIFS(Data!S:S,R124,Data!C:C,stats!B124)</f>
        <v>0</v>
      </c>
      <c r="H124" s="6">
        <f>COUNTIFS(Data!S:S,S124,Data!C:C,stats!B124)</f>
        <v>0</v>
      </c>
      <c r="I124" s="6">
        <f>COUNTIFS(Data!S:S,T124,Data!C:C,stats!B124)</f>
        <v>0</v>
      </c>
      <c r="J124" s="24">
        <f>COUNTIFS(Data!S:S,U124,Data!C:C,stats!B124)</f>
        <v>0</v>
      </c>
      <c r="K124" s="27">
        <f t="shared" si="12"/>
        <v>0</v>
      </c>
      <c r="L124" s="8"/>
      <c r="M124"/>
      <c r="N124" s="9" t="s">
        <v>435</v>
      </c>
      <c r="O124" s="9" t="s">
        <v>440</v>
      </c>
      <c r="P124" s="9" t="s">
        <v>432</v>
      </c>
      <c r="Q124" s="9" t="s">
        <v>434</v>
      </c>
      <c r="R124" s="9" t="s">
        <v>433</v>
      </c>
      <c r="S124" s="9" t="s">
        <v>436</v>
      </c>
      <c r="T124" s="9" t="s">
        <v>437</v>
      </c>
      <c r="U124" s="9" t="s">
        <v>34</v>
      </c>
      <c r="V124"/>
    </row>
    <row r="125" spans="2:41" ht="19.899999999999999" customHeight="1" x14ac:dyDescent="0.35">
      <c r="B125" s="48" t="s">
        <v>53</v>
      </c>
      <c r="C125" s="23">
        <f>COUNTIFS(Data!S:S,N125,Data!C:C,stats!B125)</f>
        <v>0</v>
      </c>
      <c r="D125" s="6">
        <f>COUNTIFS(Data!S:S,O125,Data!C:C,stats!B125)</f>
        <v>2</v>
      </c>
      <c r="E125" s="6">
        <f>COUNTIFS(Data!S:S,P125,Data!C:C,stats!B125)</f>
        <v>0</v>
      </c>
      <c r="F125" s="6">
        <f>COUNTIFS(Data!S:S,Q125,Data!C:C,stats!B125)</f>
        <v>0</v>
      </c>
      <c r="G125" s="6">
        <f>COUNTIFS(Data!S:S,R125,Data!C:C,stats!B125)</f>
        <v>0</v>
      </c>
      <c r="H125" s="6">
        <f>COUNTIFS(Data!S:S,S125,Data!C:C,stats!B125)</f>
        <v>0</v>
      </c>
      <c r="I125" s="6">
        <f>COUNTIFS(Data!S:S,T125,Data!C:C,stats!B125)</f>
        <v>0</v>
      </c>
      <c r="J125" s="24">
        <f>COUNTIFS(Data!S:S,U125,Data!C:C,stats!B125)</f>
        <v>0</v>
      </c>
      <c r="K125" s="27">
        <f t="shared" si="12"/>
        <v>2</v>
      </c>
      <c r="L125" s="8"/>
      <c r="M125"/>
      <c r="N125" s="9" t="s">
        <v>435</v>
      </c>
      <c r="O125" s="9" t="s">
        <v>440</v>
      </c>
      <c r="P125" s="9" t="s">
        <v>432</v>
      </c>
      <c r="Q125" s="9" t="s">
        <v>434</v>
      </c>
      <c r="R125" s="9" t="s">
        <v>433</v>
      </c>
      <c r="S125" s="9" t="s">
        <v>436</v>
      </c>
      <c r="T125" s="9" t="s">
        <v>437</v>
      </c>
      <c r="U125" s="9" t="s">
        <v>34</v>
      </c>
      <c r="V125"/>
    </row>
    <row r="126" spans="2:41" ht="19.899999999999999" customHeight="1" x14ac:dyDescent="0.35">
      <c r="B126" s="48" t="s">
        <v>46</v>
      </c>
      <c r="C126" s="23">
        <f>COUNTIFS(Data!S:S,N126,Data!C:C,stats!B126)</f>
        <v>0</v>
      </c>
      <c r="D126" s="6">
        <f>COUNTIFS(Data!S:S,O126,Data!C:C,stats!B126)</f>
        <v>0</v>
      </c>
      <c r="E126" s="6">
        <f>COUNTIFS(Data!S:S,P126,Data!C:C,stats!B126)</f>
        <v>0</v>
      </c>
      <c r="F126" s="6">
        <f>COUNTIFS(Data!S:S,Q126,Data!C:C,stats!B126)</f>
        <v>0</v>
      </c>
      <c r="G126" s="6">
        <f>COUNTIFS(Data!S:S,R126,Data!C:C,stats!B126)</f>
        <v>0</v>
      </c>
      <c r="H126" s="6">
        <f>COUNTIFS(Data!S:S,S126,Data!C:C,stats!B126)</f>
        <v>0</v>
      </c>
      <c r="I126" s="6">
        <f>COUNTIFS(Data!S:S,T126,Data!C:C,stats!B126)</f>
        <v>0</v>
      </c>
      <c r="J126" s="24">
        <f>COUNTIFS(Data!S:S,U126,Data!C:C,stats!B126)</f>
        <v>0</v>
      </c>
      <c r="K126" s="27">
        <f t="shared" si="12"/>
        <v>0</v>
      </c>
      <c r="L126" s="8"/>
      <c r="M126"/>
      <c r="N126" s="9" t="s">
        <v>435</v>
      </c>
      <c r="O126" s="9" t="s">
        <v>440</v>
      </c>
      <c r="P126" s="9" t="s">
        <v>432</v>
      </c>
      <c r="Q126" s="9" t="s">
        <v>434</v>
      </c>
      <c r="R126" s="9" t="s">
        <v>433</v>
      </c>
      <c r="S126" s="9" t="s">
        <v>436</v>
      </c>
      <c r="T126" s="9" t="s">
        <v>437</v>
      </c>
      <c r="U126" s="9" t="s">
        <v>34</v>
      </c>
      <c r="V126"/>
    </row>
    <row r="127" spans="2:41" ht="19.899999999999999" customHeight="1" x14ac:dyDescent="0.35">
      <c r="B127" s="48" t="s">
        <v>42</v>
      </c>
      <c r="C127" s="23">
        <f>COUNTIFS(Data!S:S,N127,Data!C:C,stats!B127)</f>
        <v>0</v>
      </c>
      <c r="D127" s="6">
        <f>COUNTIFS(Data!S:S,O127,Data!C:C,stats!B127)</f>
        <v>2</v>
      </c>
      <c r="E127" s="6">
        <f>COUNTIFS(Data!S:S,P127,Data!C:C,stats!B127)</f>
        <v>0</v>
      </c>
      <c r="F127" s="6">
        <f>COUNTIFS(Data!S:S,Q127,Data!C:C,stats!B127)</f>
        <v>0</v>
      </c>
      <c r="G127" s="6">
        <f>COUNTIFS(Data!S:S,R127,Data!C:C,stats!B127)</f>
        <v>0</v>
      </c>
      <c r="H127" s="6">
        <f>COUNTIFS(Data!S:S,S127,Data!C:C,stats!B127)</f>
        <v>0</v>
      </c>
      <c r="I127" s="6">
        <f>COUNTIFS(Data!S:S,T127,Data!C:C,stats!B127)</f>
        <v>0</v>
      </c>
      <c r="J127" s="24">
        <f>COUNTIFS(Data!S:S,U127,Data!C:C,stats!B127)</f>
        <v>0</v>
      </c>
      <c r="K127" s="27">
        <f t="shared" si="12"/>
        <v>2</v>
      </c>
      <c r="L127" s="8"/>
      <c r="M127"/>
      <c r="N127" s="9" t="s">
        <v>435</v>
      </c>
      <c r="O127" s="9" t="s">
        <v>440</v>
      </c>
      <c r="P127" s="9" t="s">
        <v>432</v>
      </c>
      <c r="Q127" s="9" t="s">
        <v>434</v>
      </c>
      <c r="R127" s="9" t="s">
        <v>433</v>
      </c>
      <c r="S127" s="9" t="s">
        <v>436</v>
      </c>
      <c r="T127" s="9" t="s">
        <v>437</v>
      </c>
      <c r="U127" s="9" t="s">
        <v>34</v>
      </c>
      <c r="V127"/>
    </row>
    <row r="128" spans="2:41" ht="19.899999999999999" customHeight="1" x14ac:dyDescent="0.35">
      <c r="B128" s="48" t="s">
        <v>45</v>
      </c>
      <c r="C128" s="23">
        <f>COUNTIFS(Data!S:S,N128,Data!C:C,stats!B128)</f>
        <v>0</v>
      </c>
      <c r="D128" s="6">
        <f>COUNTIFS(Data!S:S,O128,Data!C:C,stats!B128)</f>
        <v>0</v>
      </c>
      <c r="E128" s="6">
        <f>COUNTIFS(Data!S:S,P128,Data!C:C,stats!B128)</f>
        <v>0</v>
      </c>
      <c r="F128" s="6">
        <f>COUNTIFS(Data!S:S,Q128,Data!C:C,stats!B128)</f>
        <v>0</v>
      </c>
      <c r="G128" s="6">
        <f>COUNTIFS(Data!S:S,R128,Data!C:C,stats!B128)</f>
        <v>0</v>
      </c>
      <c r="H128" s="6">
        <f>COUNTIFS(Data!S:S,S128,Data!C:C,stats!B128)</f>
        <v>0</v>
      </c>
      <c r="I128" s="6">
        <f>COUNTIFS(Data!S:S,T128,Data!C:C,stats!B128)</f>
        <v>0</v>
      </c>
      <c r="J128" s="24">
        <f>COUNTIFS(Data!S:S,U128,Data!C:C,stats!B128)</f>
        <v>0</v>
      </c>
      <c r="K128" s="27">
        <f t="shared" si="12"/>
        <v>0</v>
      </c>
      <c r="L128" s="8"/>
      <c r="M128"/>
      <c r="N128" s="9" t="s">
        <v>435</v>
      </c>
      <c r="O128" s="9" t="s">
        <v>440</v>
      </c>
      <c r="P128" s="9" t="s">
        <v>432</v>
      </c>
      <c r="Q128" s="9" t="s">
        <v>434</v>
      </c>
      <c r="R128" s="9" t="s">
        <v>433</v>
      </c>
      <c r="S128" s="9" t="s">
        <v>436</v>
      </c>
      <c r="T128" s="9" t="s">
        <v>437</v>
      </c>
      <c r="U128" s="9" t="s">
        <v>34</v>
      </c>
      <c r="V128"/>
    </row>
    <row r="129" spans="1:41" ht="19.899999999999999" customHeight="1" x14ac:dyDescent="0.35">
      <c r="B129" s="48" t="s">
        <v>51</v>
      </c>
      <c r="C129" s="23">
        <f>COUNTIFS(Data!S:S,N129,Data!C:C,stats!B129)</f>
        <v>0</v>
      </c>
      <c r="D129" s="6">
        <f>COUNTIFS(Data!S:S,O129,Data!C:C,stats!B129)</f>
        <v>0</v>
      </c>
      <c r="E129" s="6">
        <f>COUNTIFS(Data!S:S,P129,Data!C:C,stats!B129)</f>
        <v>0</v>
      </c>
      <c r="F129" s="6">
        <f>COUNTIFS(Data!S:S,Q129,Data!C:C,stats!B129)</f>
        <v>0</v>
      </c>
      <c r="G129" s="6">
        <f>COUNTIFS(Data!S:S,R129,Data!C:C,stats!B129)</f>
        <v>0</v>
      </c>
      <c r="H129" s="6">
        <f>COUNTIFS(Data!S:S,S129,Data!C:C,stats!B129)</f>
        <v>0</v>
      </c>
      <c r="I129" s="6">
        <f>COUNTIFS(Data!S:S,T129,Data!C:C,stats!B129)</f>
        <v>0</v>
      </c>
      <c r="J129" s="24">
        <f>COUNTIFS(Data!S:S,U129,Data!C:C,stats!B129)</f>
        <v>0</v>
      </c>
      <c r="K129" s="27">
        <f t="shared" si="12"/>
        <v>0</v>
      </c>
      <c r="L129" s="8"/>
      <c r="M129"/>
      <c r="N129" s="9" t="s">
        <v>435</v>
      </c>
      <c r="O129" s="9" t="s">
        <v>440</v>
      </c>
      <c r="P129" s="9" t="s">
        <v>432</v>
      </c>
      <c r="Q129" s="9" t="s">
        <v>434</v>
      </c>
      <c r="R129" s="9" t="s">
        <v>433</v>
      </c>
      <c r="S129" s="9" t="s">
        <v>436</v>
      </c>
      <c r="T129" s="9" t="s">
        <v>437</v>
      </c>
      <c r="U129" s="9" t="s">
        <v>34</v>
      </c>
      <c r="V129"/>
    </row>
    <row r="130" spans="1:41" ht="19.899999999999999" customHeight="1" x14ac:dyDescent="0.35">
      <c r="B130" s="48" t="s">
        <v>54</v>
      </c>
      <c r="C130" s="23">
        <f>COUNTIFS(Data!S:S,N130,Data!C:C,stats!B130)</f>
        <v>0</v>
      </c>
      <c r="D130" s="6">
        <f>COUNTIFS(Data!S:S,O130,Data!C:C,stats!B130)</f>
        <v>0</v>
      </c>
      <c r="E130" s="6">
        <f>COUNTIFS(Data!S:S,P130,Data!C:C,stats!B130)</f>
        <v>0</v>
      </c>
      <c r="F130" s="6">
        <f>COUNTIFS(Data!S:S,Q130,Data!C:C,stats!B130)</f>
        <v>0</v>
      </c>
      <c r="G130" s="6">
        <f>COUNTIFS(Data!S:S,R130,Data!C:C,stats!B130)</f>
        <v>0</v>
      </c>
      <c r="H130" s="6">
        <f>COUNTIFS(Data!S:S,S130,Data!C:C,stats!B130)</f>
        <v>0</v>
      </c>
      <c r="I130" s="6">
        <f>COUNTIFS(Data!S:S,T130,Data!C:C,stats!B130)</f>
        <v>0</v>
      </c>
      <c r="J130" s="24">
        <f>COUNTIFS(Data!S:S,U130,Data!C:C,stats!B130)</f>
        <v>0</v>
      </c>
      <c r="K130" s="27">
        <f t="shared" si="12"/>
        <v>0</v>
      </c>
      <c r="L130" s="8"/>
      <c r="M130"/>
      <c r="N130" s="9" t="s">
        <v>435</v>
      </c>
      <c r="O130" s="9" t="s">
        <v>440</v>
      </c>
      <c r="P130" s="9" t="s">
        <v>432</v>
      </c>
      <c r="Q130" s="9" t="s">
        <v>434</v>
      </c>
      <c r="R130" s="9" t="s">
        <v>433</v>
      </c>
      <c r="S130" s="9" t="s">
        <v>436</v>
      </c>
      <c r="T130" s="9" t="s">
        <v>437</v>
      </c>
      <c r="U130" s="9" t="s">
        <v>34</v>
      </c>
      <c r="V130"/>
    </row>
    <row r="131" spans="1:41" ht="19.899999999999999" customHeight="1" x14ac:dyDescent="0.35">
      <c r="B131" s="48" t="s">
        <v>52</v>
      </c>
      <c r="C131" s="23">
        <f>COUNTIFS(Data!S:S,N131,Data!C:C,stats!B131)</f>
        <v>0</v>
      </c>
      <c r="D131" s="6">
        <f>COUNTIFS(Data!S:S,O131,Data!C:C,stats!B131)</f>
        <v>0</v>
      </c>
      <c r="E131" s="6">
        <f>COUNTIFS(Data!S:S,P131,Data!C:C,stats!B131)</f>
        <v>0</v>
      </c>
      <c r="F131" s="6">
        <f>COUNTIFS(Data!S:S,Q131,Data!C:C,stats!B131)</f>
        <v>0</v>
      </c>
      <c r="G131" s="6">
        <f>COUNTIFS(Data!S:S,R131,Data!C:C,stats!B131)</f>
        <v>0</v>
      </c>
      <c r="H131" s="6">
        <f>COUNTIFS(Data!S:S,S131,Data!C:C,stats!B131)</f>
        <v>0</v>
      </c>
      <c r="I131" s="6">
        <f>COUNTIFS(Data!S:S,T131,Data!C:C,stats!B131)</f>
        <v>0</v>
      </c>
      <c r="J131" s="24">
        <f>COUNTIFS(Data!S:S,U131,Data!C:C,stats!B131)</f>
        <v>0</v>
      </c>
      <c r="K131" s="27">
        <f t="shared" si="12"/>
        <v>0</v>
      </c>
      <c r="L131" s="8"/>
      <c r="M131"/>
      <c r="N131" s="9" t="s">
        <v>435</v>
      </c>
      <c r="O131" s="9" t="s">
        <v>440</v>
      </c>
      <c r="P131" s="9" t="s">
        <v>432</v>
      </c>
      <c r="Q131" s="9" t="s">
        <v>434</v>
      </c>
      <c r="R131" s="9" t="s">
        <v>433</v>
      </c>
      <c r="S131" s="9" t="s">
        <v>436</v>
      </c>
      <c r="T131" s="9" t="s">
        <v>437</v>
      </c>
      <c r="U131" s="9" t="s">
        <v>34</v>
      </c>
      <c r="V131"/>
    </row>
    <row r="132" spans="1:41" ht="19.899999999999999" customHeight="1" x14ac:dyDescent="0.35">
      <c r="B132" s="48" t="s">
        <v>50</v>
      </c>
      <c r="C132" s="23">
        <f>COUNTIFS(Data!S:S,N132,Data!C:C,stats!B132)</f>
        <v>0</v>
      </c>
      <c r="D132" s="6">
        <f>COUNTIFS(Data!S:S,O132,Data!C:C,stats!B132)</f>
        <v>0</v>
      </c>
      <c r="E132" s="6">
        <f>COUNTIFS(Data!S:S,P132,Data!C:C,stats!B132)</f>
        <v>0</v>
      </c>
      <c r="F132" s="6">
        <f>COUNTIFS(Data!S:S,Q132,Data!C:C,stats!B132)</f>
        <v>0</v>
      </c>
      <c r="G132" s="6">
        <f>COUNTIFS(Data!S:S,R132,Data!C:C,stats!B132)</f>
        <v>0</v>
      </c>
      <c r="H132" s="6">
        <f>COUNTIFS(Data!S:S,S132,Data!C:C,stats!B132)</f>
        <v>0</v>
      </c>
      <c r="I132" s="6">
        <f>COUNTIFS(Data!S:S,T132,Data!C:C,stats!B132)</f>
        <v>0</v>
      </c>
      <c r="J132" s="24">
        <f>COUNTIFS(Data!S:S,U132,Data!C:C,stats!B132)</f>
        <v>0</v>
      </c>
      <c r="K132" s="27">
        <f t="shared" si="12"/>
        <v>0</v>
      </c>
      <c r="L132" s="8"/>
      <c r="M132"/>
      <c r="N132" s="9" t="s">
        <v>435</v>
      </c>
      <c r="O132" s="9" t="s">
        <v>440</v>
      </c>
      <c r="P132" s="9" t="s">
        <v>432</v>
      </c>
      <c r="Q132" s="9" t="s">
        <v>434</v>
      </c>
      <c r="R132" s="9" t="s">
        <v>433</v>
      </c>
      <c r="S132" s="9" t="s">
        <v>436</v>
      </c>
      <c r="T132" s="9" t="s">
        <v>437</v>
      </c>
      <c r="U132" s="9" t="s">
        <v>34</v>
      </c>
      <c r="V132"/>
    </row>
    <row r="133" spans="1:41" ht="19.899999999999999" customHeight="1" thickBot="1" x14ac:dyDescent="0.4">
      <c r="B133" s="49" t="s">
        <v>34</v>
      </c>
      <c r="C133" s="47">
        <f>COUNTIFS(Data!S:S,N133,Data!C:C,stats!B133)</f>
        <v>0</v>
      </c>
      <c r="D133" s="45">
        <f>COUNTIFS(Data!S:S,O133,Data!C:C,stats!B133)</f>
        <v>0</v>
      </c>
      <c r="E133" s="45">
        <f>COUNTIFS(Data!S:S,P133,Data!C:C,stats!B133)</f>
        <v>0</v>
      </c>
      <c r="F133" s="45">
        <f>COUNTIFS(Data!S:S,Q133,Data!C:C,stats!B133)</f>
        <v>0</v>
      </c>
      <c r="G133" s="45">
        <f>COUNTIFS(Data!S:S,R133,Data!C:C,stats!B133)</f>
        <v>0</v>
      </c>
      <c r="H133" s="45">
        <f>COUNTIFS(Data!S:S,S133,Data!C:C,stats!B133)</f>
        <v>0</v>
      </c>
      <c r="I133" s="45">
        <f>COUNTIFS(Data!S:S,T133,Data!C:C,stats!B133)</f>
        <v>0</v>
      </c>
      <c r="J133" s="46">
        <f>COUNTIFS(Data!S:S,U133,Data!C:C,stats!B133)</f>
        <v>2</v>
      </c>
      <c r="K133" s="42">
        <f t="shared" si="12"/>
        <v>2</v>
      </c>
      <c r="L133" s="8"/>
      <c r="M133"/>
      <c r="N133" s="9" t="s">
        <v>435</v>
      </c>
      <c r="O133" s="9" t="s">
        <v>440</v>
      </c>
      <c r="P133" s="9" t="s">
        <v>432</v>
      </c>
      <c r="Q133" s="9" t="s">
        <v>434</v>
      </c>
      <c r="R133" s="9" t="s">
        <v>433</v>
      </c>
      <c r="S133" s="9" t="s">
        <v>436</v>
      </c>
      <c r="T133" s="9" t="s">
        <v>437</v>
      </c>
      <c r="U133" s="9" t="s">
        <v>34</v>
      </c>
      <c r="V133"/>
    </row>
    <row r="134" spans="1:41" ht="19.899999999999999" customHeight="1" thickBot="1" x14ac:dyDescent="0.4">
      <c r="B134" s="26" t="s">
        <v>444</v>
      </c>
      <c r="C134" s="35">
        <f t="shared" ref="C134:K134" si="13">SUM(C113:C133)</f>
        <v>60</v>
      </c>
      <c r="D134" s="32">
        <f t="shared" si="13"/>
        <v>7</v>
      </c>
      <c r="E134" s="32">
        <f t="shared" si="13"/>
        <v>1</v>
      </c>
      <c r="F134" s="32">
        <f t="shared" si="13"/>
        <v>7</v>
      </c>
      <c r="G134" s="32">
        <f t="shared" si="13"/>
        <v>0</v>
      </c>
      <c r="H134" s="32">
        <f t="shared" si="13"/>
        <v>0</v>
      </c>
      <c r="I134" s="32">
        <f t="shared" si="13"/>
        <v>0</v>
      </c>
      <c r="J134" s="36">
        <f t="shared" si="13"/>
        <v>5</v>
      </c>
      <c r="K134" s="2">
        <f t="shared" si="13"/>
        <v>80</v>
      </c>
      <c r="L134" s="8"/>
      <c r="M134"/>
      <c r="N134"/>
      <c r="O134"/>
      <c r="P134"/>
      <c r="Q134"/>
      <c r="R134"/>
      <c r="S134"/>
      <c r="T134"/>
      <c r="U134"/>
      <c r="V134"/>
    </row>
    <row r="135" spans="1:41" ht="40.15" customHeight="1" thickBot="1" x14ac:dyDescent="0.4">
      <c r="B135" s="144" t="s">
        <v>445</v>
      </c>
      <c r="C135" s="145"/>
      <c r="D135" s="145"/>
      <c r="E135" s="145"/>
      <c r="F135" s="145"/>
      <c r="G135" s="145"/>
      <c r="H135" s="145"/>
      <c r="I135" s="145"/>
      <c r="J135" s="145"/>
      <c r="K135" s="146"/>
      <c r="L135" s="8"/>
      <c r="M135"/>
      <c r="N135"/>
      <c r="O135"/>
      <c r="P135"/>
      <c r="Q135"/>
      <c r="R135"/>
      <c r="S135"/>
      <c r="T135"/>
      <c r="U135"/>
      <c r="V135"/>
    </row>
    <row r="136" spans="1:41" ht="19.899999999999999" customHeight="1" thickBot="1" x14ac:dyDescent="0.4">
      <c r="C136" s="8"/>
      <c r="D136" s="8"/>
      <c r="E136" s="8"/>
      <c r="F136" s="8"/>
      <c r="G136" s="8"/>
      <c r="H136" s="8"/>
      <c r="I136" s="8"/>
      <c r="J136" s="8"/>
      <c r="K136" s="8"/>
      <c r="L136" s="8"/>
      <c r="M136"/>
      <c r="N136" s="8"/>
      <c r="O136" s="8"/>
      <c r="P136" s="8"/>
      <c r="Q136" s="8"/>
      <c r="R136" s="8"/>
      <c r="S136" s="8"/>
      <c r="T136" s="8"/>
      <c r="U136" s="8"/>
    </row>
    <row r="137" spans="1:41" ht="18" customHeight="1" thickBot="1" x14ac:dyDescent="0.4">
      <c r="A137" s="17">
        <v>10</v>
      </c>
      <c r="B137" s="132" t="s">
        <v>484</v>
      </c>
      <c r="C137" s="133"/>
      <c r="D137" s="133"/>
      <c r="E137" s="133"/>
      <c r="F137" s="133"/>
      <c r="G137" s="134"/>
      <c r="H137" s="8"/>
      <c r="I137" s="8"/>
      <c r="J137" s="8"/>
      <c r="K137" s="8"/>
      <c r="L137" s="8"/>
      <c r="M137"/>
      <c r="N137" s="8"/>
      <c r="O137" s="8"/>
      <c r="P137" s="8"/>
      <c r="Q137" s="8"/>
      <c r="R137" s="8"/>
      <c r="S137" s="8"/>
      <c r="T137" s="8"/>
      <c r="U137" s="8"/>
    </row>
    <row r="138" spans="1:41" ht="19.899999999999999" customHeight="1" thickBot="1" x14ac:dyDescent="0.4">
      <c r="A138" s="17" t="s">
        <v>5</v>
      </c>
      <c r="B138" s="129" t="s">
        <v>462</v>
      </c>
      <c r="C138" s="130"/>
      <c r="D138" s="130"/>
      <c r="E138" s="130"/>
      <c r="F138" s="130"/>
      <c r="G138" s="131"/>
      <c r="H138" s="8"/>
      <c r="I138" s="8"/>
      <c r="J138" s="8"/>
      <c r="K138" s="8"/>
      <c r="L138" s="8"/>
      <c r="M138"/>
      <c r="N138" s="8"/>
      <c r="O138" s="8"/>
      <c r="P138" s="8"/>
      <c r="Q138" s="8"/>
      <c r="R138" s="8"/>
      <c r="S138" s="8"/>
      <c r="T138" s="8"/>
      <c r="U138" s="8"/>
      <c r="AO138" s="17">
        <v>16</v>
      </c>
    </row>
    <row r="139" spans="1:41" ht="40.15" customHeight="1" thickBot="1" x14ac:dyDescent="0.4">
      <c r="B139" s="50"/>
      <c r="C139" s="59" t="s">
        <v>438</v>
      </c>
      <c r="D139" s="60" t="s">
        <v>333</v>
      </c>
      <c r="E139" s="60" t="s">
        <v>439</v>
      </c>
      <c r="F139" s="61" t="s">
        <v>34</v>
      </c>
      <c r="G139" s="26" t="s">
        <v>444</v>
      </c>
      <c r="H139" s="8"/>
      <c r="I139"/>
      <c r="J139"/>
      <c r="K139"/>
      <c r="L139"/>
      <c r="M139"/>
      <c r="N139"/>
      <c r="O139" s="8"/>
      <c r="P139" s="8"/>
      <c r="Q139" s="8"/>
      <c r="R139" s="8"/>
      <c r="S139" s="8"/>
      <c r="T139" s="8"/>
      <c r="U139" s="8"/>
    </row>
    <row r="140" spans="1:41" ht="19.899999999999999" customHeight="1" x14ac:dyDescent="0.35">
      <c r="B140" s="71" t="s">
        <v>35</v>
      </c>
      <c r="C140" s="23">
        <f>COUNTIFS(Data!Y:Y,J140,Data!C:C,stats!B140)</f>
        <v>0</v>
      </c>
      <c r="D140" s="6">
        <f>COUNTIFS(Data!Y:Y,K140,Data!C:C,stats!B140)</f>
        <v>31</v>
      </c>
      <c r="E140" s="6">
        <f>COUNTIFS(Data!Y:Y,L140,Data!C:C,stats!B140)</f>
        <v>33</v>
      </c>
      <c r="F140" s="24">
        <f>COUNTIFS(Data!Y:Y,M140,Data!C:C,stats!B140)</f>
        <v>1</v>
      </c>
      <c r="G140" s="27">
        <f>SUM(C140:F140)</f>
        <v>65</v>
      </c>
      <c r="H140" s="8"/>
      <c r="I140"/>
      <c r="J140" s="9" t="s">
        <v>438</v>
      </c>
      <c r="K140" s="9" t="s">
        <v>333</v>
      </c>
      <c r="L140" s="9" t="s">
        <v>439</v>
      </c>
      <c r="M140" s="9" t="s">
        <v>34</v>
      </c>
      <c r="N140"/>
      <c r="O140" s="8"/>
      <c r="P140" s="8"/>
      <c r="Q140" s="8"/>
      <c r="R140" s="8"/>
      <c r="S140" s="8"/>
      <c r="T140" s="8"/>
      <c r="U140" s="8"/>
    </row>
    <row r="141" spans="1:41" ht="19.899999999999999" customHeight="1" x14ac:dyDescent="0.35">
      <c r="B141" s="69" t="s">
        <v>38</v>
      </c>
      <c r="C141" s="23">
        <f>COUNTIFS(Data!Y:Y,J141,Data!C:C,stats!B141)</f>
        <v>0</v>
      </c>
      <c r="D141" s="6">
        <f>COUNTIFS(Data!Y:Y,K141,Data!C:C,stats!B141)</f>
        <v>0</v>
      </c>
      <c r="E141" s="6">
        <f>COUNTIFS(Data!Y:Y,L141,Data!C:C,stats!B141)</f>
        <v>2</v>
      </c>
      <c r="F141" s="24">
        <f>COUNTIFS(Data!Y:Y,M141,Data!C:C,stats!B141)</f>
        <v>0</v>
      </c>
      <c r="G141" s="27">
        <f t="shared" ref="G141:G160" si="14">SUM(C141:F141)</f>
        <v>2</v>
      </c>
      <c r="H141" s="8"/>
      <c r="I141"/>
      <c r="J141" s="9" t="s">
        <v>438</v>
      </c>
      <c r="K141" s="9" t="s">
        <v>333</v>
      </c>
      <c r="L141" s="9" t="s">
        <v>439</v>
      </c>
      <c r="M141" s="9" t="s">
        <v>34</v>
      </c>
      <c r="N141"/>
      <c r="O141" s="8"/>
      <c r="P141" s="8"/>
      <c r="Q141" s="8"/>
      <c r="R141" s="8"/>
      <c r="S141" s="8"/>
      <c r="T141" s="8"/>
      <c r="U141" s="8"/>
    </row>
    <row r="142" spans="1:41" ht="19.899999999999999" customHeight="1" x14ac:dyDescent="0.35">
      <c r="B142" s="69" t="s">
        <v>39</v>
      </c>
      <c r="C142" s="23">
        <f>COUNTIFS(Data!Y:Y,J142,Data!C:C,stats!B142)</f>
        <v>0</v>
      </c>
      <c r="D142" s="6">
        <f>COUNTIFS(Data!Y:Y,K142,Data!C:C,stats!B142)</f>
        <v>0</v>
      </c>
      <c r="E142" s="6">
        <f>COUNTIFS(Data!Y:Y,L142,Data!C:C,stats!B142)</f>
        <v>0</v>
      </c>
      <c r="F142" s="24">
        <f>COUNTIFS(Data!Y:Y,M142,Data!C:C,stats!B142)</f>
        <v>0</v>
      </c>
      <c r="G142" s="27">
        <f t="shared" si="14"/>
        <v>0</v>
      </c>
      <c r="H142" s="8"/>
      <c r="I142"/>
      <c r="J142" s="9" t="s">
        <v>438</v>
      </c>
      <c r="K142" s="9" t="s">
        <v>333</v>
      </c>
      <c r="L142" s="9" t="s">
        <v>439</v>
      </c>
      <c r="M142" s="9" t="s">
        <v>34</v>
      </c>
      <c r="N142"/>
      <c r="O142" s="8"/>
      <c r="P142" s="8"/>
      <c r="Q142" s="8"/>
      <c r="R142" s="8"/>
      <c r="S142" s="8"/>
      <c r="T142" s="8"/>
      <c r="U142" s="8"/>
    </row>
    <row r="143" spans="1:41" ht="19.899999999999999" customHeight="1" x14ac:dyDescent="0.35">
      <c r="B143" s="69" t="s">
        <v>49</v>
      </c>
      <c r="C143" s="23">
        <f>COUNTIFS(Data!Y:Y,J143,Data!C:C,stats!B143)</f>
        <v>0</v>
      </c>
      <c r="D143" s="6">
        <f>COUNTIFS(Data!Y:Y,K143,Data!C:C,stats!B143)</f>
        <v>0</v>
      </c>
      <c r="E143" s="6">
        <f>COUNTIFS(Data!Y:Y,L143,Data!C:C,stats!B143)</f>
        <v>0</v>
      </c>
      <c r="F143" s="24">
        <f>COUNTIFS(Data!Y:Y,M143,Data!C:C,stats!B143)</f>
        <v>0</v>
      </c>
      <c r="G143" s="27">
        <f t="shared" si="14"/>
        <v>0</v>
      </c>
      <c r="H143" s="8"/>
      <c r="I143"/>
      <c r="J143" s="9" t="s">
        <v>438</v>
      </c>
      <c r="K143" s="9" t="s">
        <v>333</v>
      </c>
      <c r="L143" s="9" t="s">
        <v>439</v>
      </c>
      <c r="M143" s="9" t="s">
        <v>34</v>
      </c>
      <c r="N143"/>
      <c r="O143" s="8"/>
      <c r="P143" s="8"/>
      <c r="Q143" s="8"/>
      <c r="R143" s="8"/>
      <c r="S143" s="8"/>
      <c r="T143" s="8"/>
      <c r="U143" s="8"/>
    </row>
    <row r="144" spans="1:41" ht="19.899999999999999" customHeight="1" x14ac:dyDescent="0.35">
      <c r="B144" s="69" t="s">
        <v>36</v>
      </c>
      <c r="C144" s="23">
        <f>COUNTIFS(Data!Y:Y,J144,Data!C:C,stats!B144)</f>
        <v>0</v>
      </c>
      <c r="D144" s="6">
        <f>COUNTIFS(Data!Y:Y,K144,Data!C:C,stats!B144)</f>
        <v>0</v>
      </c>
      <c r="E144" s="6">
        <f>COUNTIFS(Data!Y:Y,L144,Data!C:C,stats!B144)</f>
        <v>1</v>
      </c>
      <c r="F144" s="24">
        <f>COUNTIFS(Data!Y:Y,M144,Data!C:C,stats!B144)</f>
        <v>1</v>
      </c>
      <c r="G144" s="27">
        <f t="shared" si="14"/>
        <v>2</v>
      </c>
      <c r="H144" s="8"/>
      <c r="I144"/>
      <c r="J144" s="9" t="s">
        <v>438</v>
      </c>
      <c r="K144" s="9" t="s">
        <v>333</v>
      </c>
      <c r="L144" s="9" t="s">
        <v>439</v>
      </c>
      <c r="M144" s="9" t="s">
        <v>34</v>
      </c>
      <c r="N144"/>
      <c r="O144" s="8"/>
      <c r="P144" s="8"/>
      <c r="Q144" s="8"/>
      <c r="R144" s="8"/>
      <c r="S144" s="8"/>
      <c r="T144" s="8"/>
      <c r="U144" s="8"/>
    </row>
    <row r="145" spans="2:41" ht="19.899999999999999" customHeight="1" x14ac:dyDescent="0.35">
      <c r="B145" s="69" t="s">
        <v>40</v>
      </c>
      <c r="C145" s="23">
        <f>COUNTIFS(Data!Y:Y,J145,Data!C:C,stats!B145)</f>
        <v>0</v>
      </c>
      <c r="D145" s="6">
        <f>COUNTIFS(Data!Y:Y,K145,Data!C:C,stats!B145)</f>
        <v>0</v>
      </c>
      <c r="E145" s="6">
        <f>COUNTIFS(Data!Y:Y,L145,Data!C:C,stats!B145)</f>
        <v>2</v>
      </c>
      <c r="F145" s="24">
        <f>COUNTIFS(Data!Y:Y,M145,Data!C:C,stats!B145)</f>
        <v>0</v>
      </c>
      <c r="G145" s="27">
        <f t="shared" si="14"/>
        <v>2</v>
      </c>
      <c r="H145" s="8"/>
      <c r="I145"/>
      <c r="J145" s="9" t="s">
        <v>438</v>
      </c>
      <c r="K145" s="9" t="s">
        <v>333</v>
      </c>
      <c r="L145" s="9" t="s">
        <v>439</v>
      </c>
      <c r="M145" s="9" t="s">
        <v>34</v>
      </c>
      <c r="N145"/>
      <c r="O145" s="8"/>
      <c r="P145" s="8"/>
      <c r="Q145" s="8"/>
      <c r="R145" s="8"/>
      <c r="S145" s="8"/>
      <c r="T145" s="8"/>
      <c r="U145" s="8"/>
    </row>
    <row r="146" spans="2:41" ht="19.899999999999999" customHeight="1" x14ac:dyDescent="0.35">
      <c r="B146" s="69" t="s">
        <v>37</v>
      </c>
      <c r="C146" s="23">
        <f>COUNTIFS(Data!Y:Y,J146,Data!C:C,stats!B146)</f>
        <v>0</v>
      </c>
      <c r="D146" s="6">
        <f>COUNTIFS(Data!Y:Y,K146,Data!C:C,stats!B146)</f>
        <v>0</v>
      </c>
      <c r="E146" s="6">
        <f>COUNTIFS(Data!Y:Y,L146,Data!C:C,stats!B146)</f>
        <v>0</v>
      </c>
      <c r="F146" s="24">
        <f>COUNTIFS(Data!Y:Y,M146,Data!C:C,stats!B146)</f>
        <v>1</v>
      </c>
      <c r="G146" s="27">
        <f t="shared" si="14"/>
        <v>1</v>
      </c>
      <c r="H146" s="8"/>
      <c r="I146"/>
      <c r="J146" s="9" t="s">
        <v>438</v>
      </c>
      <c r="K146" s="9" t="s">
        <v>333</v>
      </c>
      <c r="L146" s="9" t="s">
        <v>439</v>
      </c>
      <c r="M146" s="9" t="s">
        <v>34</v>
      </c>
      <c r="N146"/>
      <c r="O146" s="8"/>
      <c r="P146" s="8"/>
      <c r="Q146" s="8"/>
      <c r="R146" s="8"/>
      <c r="S146" s="8"/>
      <c r="T146" s="8"/>
      <c r="U146" s="8"/>
    </row>
    <row r="147" spans="2:41" ht="19.899999999999999" customHeight="1" x14ac:dyDescent="0.35">
      <c r="B147" s="69" t="s">
        <v>44</v>
      </c>
      <c r="C147" s="23">
        <f>COUNTIFS(Data!Y:Y,J147,Data!C:C,stats!B147)</f>
        <v>0</v>
      </c>
      <c r="D147" s="6">
        <f>COUNTIFS(Data!Y:Y,K147,Data!C:C,stats!B147)</f>
        <v>0</v>
      </c>
      <c r="E147" s="6">
        <f>COUNTIFS(Data!Y:Y,L147,Data!C:C,stats!B147)</f>
        <v>0</v>
      </c>
      <c r="F147" s="24">
        <f>COUNTIFS(Data!Y:Y,M147,Data!C:C,stats!B147)</f>
        <v>1</v>
      </c>
      <c r="G147" s="27">
        <f t="shared" si="14"/>
        <v>1</v>
      </c>
      <c r="H147" s="8"/>
      <c r="I147"/>
      <c r="J147" s="9" t="s">
        <v>438</v>
      </c>
      <c r="K147" s="9" t="s">
        <v>333</v>
      </c>
      <c r="L147" s="9" t="s">
        <v>439</v>
      </c>
      <c r="M147" s="9" t="s">
        <v>34</v>
      </c>
      <c r="N147"/>
      <c r="O147" s="8"/>
      <c r="P147" s="8"/>
      <c r="Q147" s="8"/>
      <c r="R147" s="8"/>
      <c r="S147" s="8"/>
      <c r="T147" s="8"/>
      <c r="U147" s="8"/>
    </row>
    <row r="148" spans="2:41" ht="19.899999999999999" customHeight="1" x14ac:dyDescent="0.35">
      <c r="B148" s="69" t="s">
        <v>43</v>
      </c>
      <c r="C148" s="23">
        <f>COUNTIFS(Data!Y:Y,J148,Data!C:C,stats!B148)</f>
        <v>0</v>
      </c>
      <c r="D148" s="6">
        <f>COUNTIFS(Data!Y:Y,K148,Data!C:C,stats!B148)</f>
        <v>0</v>
      </c>
      <c r="E148" s="6">
        <f>COUNTIFS(Data!Y:Y,L148,Data!C:C,stats!B148)</f>
        <v>0</v>
      </c>
      <c r="F148" s="24">
        <f>COUNTIFS(Data!Y:Y,M148,Data!C:C,stats!B148)</f>
        <v>0</v>
      </c>
      <c r="G148" s="27">
        <f t="shared" si="14"/>
        <v>0</v>
      </c>
      <c r="H148" s="8"/>
      <c r="I148"/>
      <c r="J148" s="9" t="s">
        <v>438</v>
      </c>
      <c r="K148" s="9" t="s">
        <v>333</v>
      </c>
      <c r="L148" s="9" t="s">
        <v>439</v>
      </c>
      <c r="M148" s="9" t="s">
        <v>34</v>
      </c>
      <c r="N148"/>
      <c r="O148" s="8"/>
      <c r="P148" s="8"/>
      <c r="Q148" s="8"/>
      <c r="R148" s="8"/>
      <c r="S148" s="8"/>
      <c r="T148" s="8"/>
      <c r="U148" s="8"/>
    </row>
    <row r="149" spans="2:41" ht="19.899999999999999" customHeight="1" x14ac:dyDescent="0.35">
      <c r="B149" s="69" t="s">
        <v>41</v>
      </c>
      <c r="C149" s="23">
        <f>COUNTIFS(Data!Y:Y,J149,Data!C:C,stats!B149)</f>
        <v>0</v>
      </c>
      <c r="D149" s="6">
        <f>COUNTIFS(Data!Y:Y,K149,Data!C:C,stats!B149)</f>
        <v>0</v>
      </c>
      <c r="E149" s="6">
        <f>COUNTIFS(Data!Y:Y,L149,Data!C:C,stats!B149)</f>
        <v>0</v>
      </c>
      <c r="F149" s="24">
        <f>COUNTIFS(Data!Y:Y,M149,Data!C:C,stats!B149)</f>
        <v>1</v>
      </c>
      <c r="G149" s="27">
        <f t="shared" si="14"/>
        <v>1</v>
      </c>
      <c r="H149" s="8"/>
      <c r="I149"/>
      <c r="J149" s="9" t="s">
        <v>438</v>
      </c>
      <c r="K149" s="9" t="s">
        <v>333</v>
      </c>
      <c r="L149" s="9" t="s">
        <v>439</v>
      </c>
      <c r="M149" s="9" t="s">
        <v>34</v>
      </c>
      <c r="N149"/>
      <c r="O149" s="8"/>
      <c r="P149" s="8"/>
      <c r="Q149" s="8"/>
      <c r="R149" s="8"/>
      <c r="S149" s="8"/>
      <c r="T149" s="8"/>
      <c r="U149" s="8"/>
    </row>
    <row r="150" spans="2:41" ht="19.899999999999999" customHeight="1" x14ac:dyDescent="0.35">
      <c r="B150" s="69" t="s">
        <v>47</v>
      </c>
      <c r="C150" s="23">
        <f>COUNTIFS(Data!Y:Y,J150,Data!C:C,stats!B150)</f>
        <v>0</v>
      </c>
      <c r="D150" s="6">
        <f>COUNTIFS(Data!Y:Y,K150,Data!C:C,stats!B150)</f>
        <v>0</v>
      </c>
      <c r="E150" s="6">
        <f>COUNTIFS(Data!Y:Y,L150,Data!C:C,stats!B150)</f>
        <v>0</v>
      </c>
      <c r="F150" s="24">
        <f>COUNTIFS(Data!Y:Y,M150,Data!C:C,stats!B150)</f>
        <v>0</v>
      </c>
      <c r="G150" s="27">
        <f t="shared" si="14"/>
        <v>0</v>
      </c>
      <c r="H150" s="8"/>
      <c r="I150"/>
      <c r="J150" s="9" t="s">
        <v>438</v>
      </c>
      <c r="K150" s="9" t="s">
        <v>333</v>
      </c>
      <c r="L150" s="9" t="s">
        <v>439</v>
      </c>
      <c r="M150" s="9" t="s">
        <v>34</v>
      </c>
      <c r="N150"/>
      <c r="O150" s="8"/>
      <c r="P150" s="8"/>
      <c r="Q150" s="8"/>
      <c r="R150" s="8"/>
      <c r="S150" s="8"/>
      <c r="T150" s="8"/>
      <c r="U150" s="8"/>
    </row>
    <row r="151" spans="2:41" ht="19.899999999999999" customHeight="1" x14ac:dyDescent="0.35">
      <c r="B151" s="69" t="s">
        <v>48</v>
      </c>
      <c r="C151" s="23">
        <f>COUNTIFS(Data!Y:Y,J151,Data!C:C,stats!B151)</f>
        <v>0</v>
      </c>
      <c r="D151" s="6">
        <f>COUNTIFS(Data!Y:Y,K151,Data!C:C,stats!B151)</f>
        <v>0</v>
      </c>
      <c r="E151" s="6">
        <f>COUNTIFS(Data!Y:Y,L151,Data!C:C,stats!B151)</f>
        <v>0</v>
      </c>
      <c r="F151" s="24">
        <f>COUNTIFS(Data!Y:Y,M151,Data!C:C,stats!B151)</f>
        <v>0</v>
      </c>
      <c r="G151" s="27">
        <f t="shared" si="14"/>
        <v>0</v>
      </c>
      <c r="H151" s="8"/>
      <c r="I151"/>
      <c r="J151" s="9" t="s">
        <v>438</v>
      </c>
      <c r="K151" s="9" t="s">
        <v>333</v>
      </c>
      <c r="L151" s="9" t="s">
        <v>439</v>
      </c>
      <c r="M151" s="9" t="s">
        <v>34</v>
      </c>
      <c r="N151"/>
      <c r="O151" s="8"/>
      <c r="P151" s="8"/>
      <c r="Q151" s="8"/>
      <c r="R151" s="8"/>
      <c r="S151" s="8"/>
      <c r="T151" s="8"/>
      <c r="U151" s="8"/>
    </row>
    <row r="152" spans="2:41" ht="19.899999999999999" customHeight="1" x14ac:dyDescent="0.35">
      <c r="B152" s="69" t="s">
        <v>53</v>
      </c>
      <c r="C152" s="23">
        <f>COUNTIFS(Data!Y:Y,J152,Data!C:C,stats!B152)</f>
        <v>0</v>
      </c>
      <c r="D152" s="6">
        <f>COUNTIFS(Data!Y:Y,K152,Data!C:C,stats!B152)</f>
        <v>0</v>
      </c>
      <c r="E152" s="6">
        <f>COUNTIFS(Data!Y:Y,L152,Data!C:C,stats!B152)</f>
        <v>0</v>
      </c>
      <c r="F152" s="24">
        <f>COUNTIFS(Data!Y:Y,M152,Data!C:C,stats!B152)</f>
        <v>2</v>
      </c>
      <c r="G152" s="27">
        <f t="shared" si="14"/>
        <v>2</v>
      </c>
      <c r="H152" s="8"/>
      <c r="I152"/>
      <c r="J152" s="9" t="s">
        <v>438</v>
      </c>
      <c r="K152" s="9" t="s">
        <v>333</v>
      </c>
      <c r="L152" s="9" t="s">
        <v>439</v>
      </c>
      <c r="M152" s="9" t="s">
        <v>34</v>
      </c>
      <c r="N152"/>
      <c r="O152" s="8"/>
      <c r="P152" s="8"/>
      <c r="Q152" s="8"/>
      <c r="R152" s="8"/>
      <c r="S152" s="8"/>
      <c r="T152" s="8"/>
      <c r="U152" s="8"/>
    </row>
    <row r="153" spans="2:41" ht="19.899999999999999" customHeight="1" x14ac:dyDescent="0.35">
      <c r="B153" s="69" t="s">
        <v>46</v>
      </c>
      <c r="C153" s="23">
        <f>COUNTIFS(Data!Y:Y,J153,Data!C:C,stats!B153)</f>
        <v>0</v>
      </c>
      <c r="D153" s="6">
        <f>COUNTIFS(Data!Y:Y,K153,Data!C:C,stats!B153)</f>
        <v>0</v>
      </c>
      <c r="E153" s="6">
        <f>COUNTIFS(Data!Y:Y,L153,Data!C:C,stats!B153)</f>
        <v>0</v>
      </c>
      <c r="F153" s="24">
        <f>COUNTIFS(Data!Y:Y,M153,Data!C:C,stats!B153)</f>
        <v>0</v>
      </c>
      <c r="G153" s="27">
        <f t="shared" si="14"/>
        <v>0</v>
      </c>
      <c r="H153" s="8"/>
      <c r="I153"/>
      <c r="J153" s="9" t="s">
        <v>438</v>
      </c>
      <c r="K153" s="9" t="s">
        <v>333</v>
      </c>
      <c r="L153" s="9" t="s">
        <v>439</v>
      </c>
      <c r="M153" s="9" t="s">
        <v>34</v>
      </c>
      <c r="N153"/>
      <c r="O153" s="8"/>
      <c r="P153" s="8"/>
      <c r="Q153" s="8"/>
      <c r="R153" s="8"/>
      <c r="S153" s="8"/>
      <c r="T153" s="8"/>
      <c r="U153" s="8"/>
    </row>
    <row r="154" spans="2:41" ht="19.899999999999999" customHeight="1" x14ac:dyDescent="0.35">
      <c r="B154" s="69" t="s">
        <v>42</v>
      </c>
      <c r="C154" s="23">
        <f>COUNTIFS(Data!Y:Y,J154,Data!C:C,stats!B154)</f>
        <v>0</v>
      </c>
      <c r="D154" s="6">
        <f>COUNTIFS(Data!Y:Y,K154,Data!C:C,stats!B154)</f>
        <v>0</v>
      </c>
      <c r="E154" s="6">
        <f>COUNTIFS(Data!Y:Y,L154,Data!C:C,stats!B154)</f>
        <v>1</v>
      </c>
      <c r="F154" s="24">
        <f>COUNTIFS(Data!Y:Y,M154,Data!C:C,stats!B154)</f>
        <v>1</v>
      </c>
      <c r="G154" s="27">
        <f t="shared" si="14"/>
        <v>2</v>
      </c>
      <c r="H154" s="8"/>
      <c r="I154"/>
      <c r="J154" s="9" t="s">
        <v>438</v>
      </c>
      <c r="K154" s="9" t="s">
        <v>333</v>
      </c>
      <c r="L154" s="9" t="s">
        <v>439</v>
      </c>
      <c r="M154" s="9" t="s">
        <v>34</v>
      </c>
      <c r="N154"/>
      <c r="O154" s="8"/>
      <c r="P154" s="8"/>
      <c r="Q154" s="8"/>
      <c r="R154" s="8"/>
      <c r="S154" s="8"/>
      <c r="T154" s="8"/>
      <c r="U154" s="8"/>
    </row>
    <row r="155" spans="2:41" ht="19.899999999999999" customHeight="1" x14ac:dyDescent="0.35">
      <c r="B155" s="69" t="s">
        <v>45</v>
      </c>
      <c r="C155" s="23">
        <f>COUNTIFS(Data!Y:Y,J155,Data!C:C,stats!B155)</f>
        <v>0</v>
      </c>
      <c r="D155" s="6">
        <f>COUNTIFS(Data!Y:Y,K155,Data!C:C,stats!B155)</f>
        <v>0</v>
      </c>
      <c r="E155" s="6">
        <f>COUNTIFS(Data!Y:Y,L155,Data!C:C,stats!B155)</f>
        <v>0</v>
      </c>
      <c r="F155" s="24">
        <f>COUNTIFS(Data!Y:Y,M155,Data!C:C,stats!B155)</f>
        <v>0</v>
      </c>
      <c r="G155" s="27">
        <f t="shared" si="14"/>
        <v>0</v>
      </c>
      <c r="H155" s="8"/>
      <c r="I155"/>
      <c r="J155" s="9" t="s">
        <v>438</v>
      </c>
      <c r="K155" s="9" t="s">
        <v>333</v>
      </c>
      <c r="L155" s="9" t="s">
        <v>439</v>
      </c>
      <c r="M155" s="9" t="s">
        <v>34</v>
      </c>
      <c r="N155"/>
      <c r="O155" s="8"/>
      <c r="P155" s="8"/>
      <c r="Q155" s="8"/>
      <c r="R155" s="8"/>
      <c r="S155" s="8"/>
      <c r="T155" s="8"/>
      <c r="U155" s="8"/>
    </row>
    <row r="156" spans="2:41" ht="19.899999999999999" customHeight="1" x14ac:dyDescent="0.35">
      <c r="B156" s="69" t="s">
        <v>51</v>
      </c>
      <c r="C156" s="23">
        <f>COUNTIFS(Data!Y:Y,J156,Data!C:C,stats!B156)</f>
        <v>0</v>
      </c>
      <c r="D156" s="6">
        <f>COUNTIFS(Data!Y:Y,K156,Data!C:C,stats!B156)</f>
        <v>0</v>
      </c>
      <c r="E156" s="6">
        <f>COUNTIFS(Data!Y:Y,L156,Data!C:C,stats!B156)</f>
        <v>0</v>
      </c>
      <c r="F156" s="24">
        <f>COUNTIFS(Data!Y:Y,M156,Data!C:C,stats!B156)</f>
        <v>0</v>
      </c>
      <c r="G156" s="27">
        <f t="shared" si="14"/>
        <v>0</v>
      </c>
      <c r="H156" s="8"/>
      <c r="I156"/>
      <c r="J156" s="9" t="s">
        <v>438</v>
      </c>
      <c r="K156" s="9" t="s">
        <v>333</v>
      </c>
      <c r="L156" s="9" t="s">
        <v>439</v>
      </c>
      <c r="M156" s="9" t="s">
        <v>34</v>
      </c>
      <c r="N156"/>
      <c r="O156" s="8"/>
      <c r="P156" s="8"/>
      <c r="Q156" s="8"/>
      <c r="R156" s="8"/>
      <c r="S156" s="8"/>
      <c r="T156" s="8"/>
      <c r="U156" s="8"/>
    </row>
    <row r="157" spans="2:41" ht="19.899999999999999" customHeight="1" x14ac:dyDescent="0.35">
      <c r="B157" s="69" t="s">
        <v>54</v>
      </c>
      <c r="C157" s="23">
        <f>COUNTIFS(Data!Y:Y,J157,Data!C:C,stats!B157)</f>
        <v>0</v>
      </c>
      <c r="D157" s="6">
        <f>COUNTIFS(Data!Y:Y,K157,Data!C:C,stats!B157)</f>
        <v>0</v>
      </c>
      <c r="E157" s="6">
        <f>COUNTIFS(Data!Y:Y,L157,Data!C:C,stats!B157)</f>
        <v>0</v>
      </c>
      <c r="F157" s="24">
        <f>COUNTIFS(Data!Y:Y,M157,Data!C:C,stats!B157)</f>
        <v>0</v>
      </c>
      <c r="G157" s="27">
        <f t="shared" si="14"/>
        <v>0</v>
      </c>
      <c r="H157" s="8"/>
      <c r="I157"/>
      <c r="J157" s="9" t="s">
        <v>438</v>
      </c>
      <c r="K157" s="9" t="s">
        <v>333</v>
      </c>
      <c r="L157" s="9" t="s">
        <v>439</v>
      </c>
      <c r="M157" s="9" t="s">
        <v>34</v>
      </c>
      <c r="N157"/>
      <c r="O157" s="8"/>
      <c r="P157" s="8"/>
      <c r="Q157" s="8"/>
      <c r="R157" s="8"/>
      <c r="S157" s="8"/>
      <c r="T157" s="8"/>
      <c r="U157" s="8"/>
    </row>
    <row r="158" spans="2:41" ht="19.899999999999999" customHeight="1" x14ac:dyDescent="0.35">
      <c r="B158" s="69" t="s">
        <v>52</v>
      </c>
      <c r="C158" s="23">
        <f>COUNTIFS(Data!Y:Y,J158,Data!C:C,stats!B158)</f>
        <v>0</v>
      </c>
      <c r="D158" s="6">
        <f>COUNTIFS(Data!Y:Y,K158,Data!C:C,stats!B158)</f>
        <v>0</v>
      </c>
      <c r="E158" s="6">
        <f>COUNTIFS(Data!Y:Y,L158,Data!C:C,stats!B158)</f>
        <v>0</v>
      </c>
      <c r="F158" s="24">
        <f>COUNTIFS(Data!Y:Y,M158,Data!C:C,stats!B158)</f>
        <v>0</v>
      </c>
      <c r="G158" s="27">
        <f t="shared" si="14"/>
        <v>0</v>
      </c>
      <c r="H158" s="8"/>
      <c r="I158"/>
      <c r="J158" s="9" t="s">
        <v>438</v>
      </c>
      <c r="K158" s="9" t="s">
        <v>333</v>
      </c>
      <c r="L158" s="9" t="s">
        <v>439</v>
      </c>
      <c r="M158" s="9" t="s">
        <v>34</v>
      </c>
      <c r="N158"/>
      <c r="O158" s="8"/>
      <c r="P158" s="8"/>
      <c r="Q158" s="8"/>
      <c r="R158" s="8"/>
      <c r="S158" s="8"/>
      <c r="T158" s="8"/>
      <c r="U158" s="8"/>
    </row>
    <row r="159" spans="2:41" ht="19.899999999999999" customHeight="1" thickBot="1" x14ac:dyDescent="0.4">
      <c r="B159" s="69" t="s">
        <v>50</v>
      </c>
      <c r="C159" s="23">
        <f>COUNTIFS(Data!Y:Y,J159,Data!C:C,stats!B159)</f>
        <v>0</v>
      </c>
      <c r="D159" s="6">
        <f>COUNTIFS(Data!Y:Y,K159,Data!C:C,stats!B159)</f>
        <v>0</v>
      </c>
      <c r="E159" s="6">
        <f>COUNTIFS(Data!Y:Y,L159,Data!C:C,stats!B159)</f>
        <v>0</v>
      </c>
      <c r="F159" s="24">
        <f>COUNTIFS(Data!Y:Y,M159,Data!C:C,stats!B159)</f>
        <v>0</v>
      </c>
      <c r="G159" s="27">
        <f t="shared" si="14"/>
        <v>0</v>
      </c>
      <c r="H159" s="8"/>
      <c r="I159"/>
      <c r="J159" s="9" t="s">
        <v>438</v>
      </c>
      <c r="K159" s="9" t="s">
        <v>333</v>
      </c>
      <c r="L159" s="9" t="s">
        <v>439</v>
      </c>
      <c r="M159" s="9" t="s">
        <v>34</v>
      </c>
      <c r="N159"/>
      <c r="O159" s="8"/>
      <c r="P159" s="8"/>
      <c r="Q159" s="8"/>
      <c r="R159" s="8"/>
      <c r="S159" s="8"/>
      <c r="T159" s="8"/>
      <c r="U159" s="8"/>
    </row>
    <row r="160" spans="2:41" ht="19.899999999999999" customHeight="1" thickBot="1" x14ac:dyDescent="0.4">
      <c r="B160" s="70" t="s">
        <v>34</v>
      </c>
      <c r="C160" s="47">
        <f>COUNTIFS(Data!Y:Y,J160,Data!C:C,stats!B160)</f>
        <v>0</v>
      </c>
      <c r="D160" s="45">
        <f>COUNTIFS(Data!Y:Y,K160,Data!C:C,stats!B160)</f>
        <v>0</v>
      </c>
      <c r="E160" s="45">
        <f>COUNTIFS(Data!Y:Y,L160,Data!C:C,stats!B160)</f>
        <v>0</v>
      </c>
      <c r="F160" s="46">
        <f>COUNTIFS(Data!Y:Y,M160,Data!C:C,stats!B160)</f>
        <v>2</v>
      </c>
      <c r="G160" s="42">
        <f t="shared" si="14"/>
        <v>2</v>
      </c>
      <c r="H160" s="8"/>
      <c r="I160"/>
      <c r="J160" s="9" t="s">
        <v>438</v>
      </c>
      <c r="K160" s="9" t="s">
        <v>333</v>
      </c>
      <c r="L160" s="9" t="s">
        <v>439</v>
      </c>
      <c r="M160" s="9" t="s">
        <v>34</v>
      </c>
      <c r="N160"/>
      <c r="O160" s="8"/>
      <c r="P160" s="8"/>
      <c r="Q160" s="8"/>
      <c r="R160" s="8"/>
      <c r="S160" s="8"/>
      <c r="T160" s="8"/>
      <c r="U160" s="8"/>
      <c r="AO160" s="17">
        <v>17</v>
      </c>
    </row>
    <row r="161" spans="1:21" ht="19.899999999999999" customHeight="1" thickBot="1" x14ac:dyDescent="0.4">
      <c r="B161" s="26" t="s">
        <v>444</v>
      </c>
      <c r="C161" s="35">
        <f>SUM(C140:C160)</f>
        <v>0</v>
      </c>
      <c r="D161" s="32">
        <f>SUM(D140:D160)</f>
        <v>31</v>
      </c>
      <c r="E161" s="32">
        <f>SUM(E140:E160)</f>
        <v>39</v>
      </c>
      <c r="F161" s="33">
        <f>SUM(F140:F160)</f>
        <v>10</v>
      </c>
      <c r="G161" s="2">
        <f>SUM(G140:G160)</f>
        <v>80</v>
      </c>
      <c r="H161" s="8"/>
      <c r="I161"/>
      <c r="J161" s="9"/>
      <c r="K161" s="9"/>
      <c r="L161" s="9"/>
      <c r="M161" s="9"/>
      <c r="N161"/>
      <c r="O161" s="8"/>
      <c r="P161" s="8"/>
      <c r="Q161" s="8"/>
      <c r="R161" s="8"/>
      <c r="S161" s="8"/>
      <c r="T161" s="8"/>
      <c r="U161" s="8"/>
    </row>
    <row r="162" spans="1:21" ht="40.15" customHeight="1" thickBot="1" x14ac:dyDescent="0.4">
      <c r="B162" s="144" t="s">
        <v>445</v>
      </c>
      <c r="C162" s="145"/>
      <c r="D162" s="145"/>
      <c r="E162" s="145"/>
      <c r="F162" s="145"/>
      <c r="G162" s="146"/>
      <c r="H162" s="8"/>
      <c r="I162"/>
      <c r="J162"/>
      <c r="K162"/>
      <c r="L162"/>
      <c r="M162"/>
      <c r="N162"/>
      <c r="O162" s="8"/>
      <c r="P162" s="8"/>
      <c r="Q162" s="8"/>
      <c r="R162" s="8"/>
      <c r="S162" s="8"/>
      <c r="T162" s="8"/>
      <c r="U162" s="8"/>
    </row>
    <row r="163" spans="1:21" ht="19.899999999999999" customHeight="1" thickBot="1" x14ac:dyDescent="0.4"/>
    <row r="164" spans="1:21" ht="19.5" customHeight="1" thickBot="1" x14ac:dyDescent="0.4">
      <c r="A164" s="17">
        <v>11</v>
      </c>
      <c r="B164" s="132" t="s">
        <v>484</v>
      </c>
      <c r="C164" s="133"/>
      <c r="D164" s="133"/>
      <c r="E164" s="134"/>
      <c r="F164"/>
      <c r="G164"/>
    </row>
    <row r="165" spans="1:21" ht="19.5" customHeight="1" thickBot="1" x14ac:dyDescent="0.4">
      <c r="A165" s="17" t="s">
        <v>5</v>
      </c>
      <c r="B165" s="129" t="s">
        <v>463</v>
      </c>
      <c r="C165" s="130"/>
      <c r="D165" s="130"/>
      <c r="E165" s="131"/>
      <c r="F165"/>
      <c r="G165"/>
    </row>
    <row r="166" spans="1:21" ht="19.899999999999999" customHeight="1" thickBot="1" x14ac:dyDescent="0.4">
      <c r="B166" s="50"/>
      <c r="C166" s="59" t="s">
        <v>162</v>
      </c>
      <c r="D166" s="61" t="s">
        <v>166</v>
      </c>
      <c r="E166" s="26" t="s">
        <v>444</v>
      </c>
      <c r="F166"/>
      <c r="G166"/>
      <c r="H166"/>
      <c r="I166"/>
      <c r="J166"/>
    </row>
    <row r="167" spans="1:21" ht="19.899999999999999" customHeight="1" x14ac:dyDescent="0.35">
      <c r="B167" s="71" t="s">
        <v>35</v>
      </c>
      <c r="C167" s="23">
        <f>COUNTIFS(Data!K:K,H167,Data!C:C,stats!B167)</f>
        <v>55</v>
      </c>
      <c r="D167" s="24">
        <f>COUNTIFS(Data!K:K,I167,Data!C:C,stats!B167)</f>
        <v>10</v>
      </c>
      <c r="E167" s="27">
        <f t="shared" ref="E167:E185" si="15">SUM(C167:D167)</f>
        <v>65</v>
      </c>
      <c r="F167"/>
      <c r="G167"/>
      <c r="H167" s="9" t="s">
        <v>162</v>
      </c>
      <c r="I167" s="9" t="s">
        <v>166</v>
      </c>
      <c r="J167"/>
    </row>
    <row r="168" spans="1:21" ht="19.899999999999999" customHeight="1" x14ac:dyDescent="0.35">
      <c r="B168" s="69" t="s">
        <v>38</v>
      </c>
      <c r="C168" s="23">
        <f>COUNTIFS(Data!K:K,H168,Data!C:C,stats!B168)</f>
        <v>2</v>
      </c>
      <c r="D168" s="24">
        <f>COUNTIFS(Data!K:K,I168,Data!C:C,stats!B168)</f>
        <v>0</v>
      </c>
      <c r="E168" s="27">
        <f t="shared" si="15"/>
        <v>2</v>
      </c>
      <c r="F168"/>
      <c r="G168"/>
      <c r="H168" s="9" t="s">
        <v>162</v>
      </c>
      <c r="I168" s="9" t="s">
        <v>166</v>
      </c>
      <c r="J168"/>
    </row>
    <row r="169" spans="1:21" ht="19.899999999999999" customHeight="1" x14ac:dyDescent="0.35">
      <c r="B169" s="69" t="s">
        <v>39</v>
      </c>
      <c r="C169" s="23">
        <f>COUNTIFS(Data!K:K,H169,Data!C:C,stats!B169)</f>
        <v>0</v>
      </c>
      <c r="D169" s="24">
        <f>COUNTIFS(Data!K:K,I169,Data!C:C,stats!B169)</f>
        <v>0</v>
      </c>
      <c r="E169" s="27">
        <f t="shared" si="15"/>
        <v>0</v>
      </c>
      <c r="F169"/>
      <c r="G169"/>
      <c r="H169" s="9" t="s">
        <v>162</v>
      </c>
      <c r="I169" s="9" t="s">
        <v>166</v>
      </c>
      <c r="J169"/>
    </row>
    <row r="170" spans="1:21" ht="19.899999999999999" customHeight="1" x14ac:dyDescent="0.35">
      <c r="B170" s="69" t="s">
        <v>49</v>
      </c>
      <c r="C170" s="23">
        <f>COUNTIFS(Data!K:K,H170,Data!C:C,stats!B170)</f>
        <v>0</v>
      </c>
      <c r="D170" s="24">
        <f>COUNTIFS(Data!K:K,I170,Data!C:C,stats!B170)</f>
        <v>0</v>
      </c>
      <c r="E170" s="27">
        <f t="shared" si="15"/>
        <v>0</v>
      </c>
      <c r="F170"/>
      <c r="G170"/>
      <c r="H170" s="9" t="s">
        <v>162</v>
      </c>
      <c r="I170" s="9" t="s">
        <v>166</v>
      </c>
      <c r="J170"/>
    </row>
    <row r="171" spans="1:21" ht="19.899999999999999" customHeight="1" x14ac:dyDescent="0.35">
      <c r="B171" s="69" t="s">
        <v>36</v>
      </c>
      <c r="C171" s="23">
        <f>COUNTIFS(Data!K:K,H171,Data!C:C,stats!B171)</f>
        <v>2</v>
      </c>
      <c r="D171" s="24">
        <f>COUNTIFS(Data!K:K,I171,Data!C:C,stats!B171)</f>
        <v>0</v>
      </c>
      <c r="E171" s="27">
        <f t="shared" si="15"/>
        <v>2</v>
      </c>
      <c r="F171"/>
      <c r="G171"/>
      <c r="H171" s="9" t="s">
        <v>162</v>
      </c>
      <c r="I171" s="9" t="s">
        <v>166</v>
      </c>
      <c r="J171"/>
    </row>
    <row r="172" spans="1:21" ht="19.899999999999999" customHeight="1" x14ac:dyDescent="0.35">
      <c r="B172" s="69" t="s">
        <v>40</v>
      </c>
      <c r="C172" s="23">
        <f>COUNTIFS(Data!K:K,H172,Data!C:C,stats!B172)</f>
        <v>2</v>
      </c>
      <c r="D172" s="24">
        <f>COUNTIFS(Data!K:K,I172,Data!C:C,stats!B172)</f>
        <v>0</v>
      </c>
      <c r="E172" s="27">
        <f t="shared" si="15"/>
        <v>2</v>
      </c>
      <c r="F172"/>
      <c r="G172"/>
      <c r="H172" s="9" t="s">
        <v>162</v>
      </c>
      <c r="I172" s="9" t="s">
        <v>166</v>
      </c>
      <c r="J172"/>
    </row>
    <row r="173" spans="1:21" ht="19.899999999999999" customHeight="1" x14ac:dyDescent="0.35">
      <c r="B173" s="69" t="s">
        <v>37</v>
      </c>
      <c r="C173" s="23">
        <f>COUNTIFS(Data!K:K,H173,Data!C:C,stats!B173)</f>
        <v>1</v>
      </c>
      <c r="D173" s="24">
        <f>COUNTIFS(Data!K:K,I173,Data!C:C,stats!B173)</f>
        <v>0</v>
      </c>
      <c r="E173" s="27">
        <f t="shared" si="15"/>
        <v>1</v>
      </c>
      <c r="F173"/>
      <c r="G173"/>
      <c r="H173" s="9" t="s">
        <v>162</v>
      </c>
      <c r="I173" s="9" t="s">
        <v>166</v>
      </c>
      <c r="J173"/>
    </row>
    <row r="174" spans="1:21" ht="19.899999999999999" customHeight="1" x14ac:dyDescent="0.35">
      <c r="B174" s="69" t="s">
        <v>44</v>
      </c>
      <c r="C174" s="23">
        <f>COUNTIFS(Data!K:K,H174,Data!C:C,stats!B174)</f>
        <v>1</v>
      </c>
      <c r="D174" s="24">
        <f>COUNTIFS(Data!K:K,I174,Data!C:C,stats!B174)</f>
        <v>0</v>
      </c>
      <c r="E174" s="27">
        <f t="shared" si="15"/>
        <v>1</v>
      </c>
      <c r="F174"/>
      <c r="G174"/>
      <c r="H174" s="9" t="s">
        <v>162</v>
      </c>
      <c r="I174" s="9" t="s">
        <v>166</v>
      </c>
      <c r="J174"/>
    </row>
    <row r="175" spans="1:21" ht="19.899999999999999" customHeight="1" x14ac:dyDescent="0.35">
      <c r="B175" s="69" t="s">
        <v>43</v>
      </c>
      <c r="C175" s="23">
        <f>COUNTIFS(Data!K:K,H175,Data!C:C,stats!B175)</f>
        <v>0</v>
      </c>
      <c r="D175" s="24">
        <f>COUNTIFS(Data!K:K,I175,Data!C:C,stats!B175)</f>
        <v>0</v>
      </c>
      <c r="E175" s="27">
        <f t="shared" si="15"/>
        <v>0</v>
      </c>
      <c r="F175"/>
      <c r="G175"/>
      <c r="H175" s="9" t="s">
        <v>162</v>
      </c>
      <c r="I175" s="9" t="s">
        <v>166</v>
      </c>
      <c r="J175"/>
    </row>
    <row r="176" spans="1:21" ht="19.899999999999999" customHeight="1" x14ac:dyDescent="0.35">
      <c r="B176" s="69" t="s">
        <v>41</v>
      </c>
      <c r="C176" s="23">
        <f>COUNTIFS(Data!K:K,H176,Data!C:C,stats!B176)</f>
        <v>1</v>
      </c>
      <c r="D176" s="24">
        <f>COUNTIFS(Data!K:K,I176,Data!C:C,stats!B176)</f>
        <v>0</v>
      </c>
      <c r="E176" s="27">
        <f t="shared" si="15"/>
        <v>1</v>
      </c>
      <c r="F176"/>
      <c r="G176"/>
      <c r="H176" s="9" t="s">
        <v>162</v>
      </c>
      <c r="I176" s="9" t="s">
        <v>166</v>
      </c>
      <c r="J176"/>
    </row>
    <row r="177" spans="1:41" ht="19.899999999999999" customHeight="1" thickBot="1" x14ac:dyDescent="0.4">
      <c r="B177" s="69" t="s">
        <v>47</v>
      </c>
      <c r="C177" s="23">
        <f>COUNTIFS(Data!K:K,H177,Data!C:C,stats!B177)</f>
        <v>0</v>
      </c>
      <c r="D177" s="24">
        <f>COUNTIFS(Data!K:K,I177,Data!C:C,stats!B177)</f>
        <v>0</v>
      </c>
      <c r="E177" s="27">
        <f t="shared" si="15"/>
        <v>0</v>
      </c>
      <c r="F177"/>
      <c r="G177"/>
      <c r="H177" s="9" t="s">
        <v>162</v>
      </c>
      <c r="I177" s="9" t="s">
        <v>166</v>
      </c>
      <c r="J177"/>
    </row>
    <row r="178" spans="1:41" ht="19.899999999999999" customHeight="1" thickBot="1" x14ac:dyDescent="0.4">
      <c r="B178" s="69" t="s">
        <v>48</v>
      </c>
      <c r="C178" s="23">
        <f>COUNTIFS(Data!K:K,H178,Data!C:C,stats!B178)</f>
        <v>0</v>
      </c>
      <c r="D178" s="24">
        <f>COUNTIFS(Data!K:K,I178,Data!C:C,stats!B178)</f>
        <v>0</v>
      </c>
      <c r="E178" s="27">
        <f t="shared" si="15"/>
        <v>0</v>
      </c>
      <c r="F178"/>
      <c r="G178"/>
      <c r="H178" s="9" t="s">
        <v>162</v>
      </c>
      <c r="I178" s="9" t="s">
        <v>166</v>
      </c>
      <c r="J178"/>
      <c r="AO178" s="17">
        <v>18</v>
      </c>
    </row>
    <row r="179" spans="1:41" ht="19.899999999999999" customHeight="1" x14ac:dyDescent="0.35">
      <c r="B179" s="69" t="s">
        <v>53</v>
      </c>
      <c r="C179" s="23">
        <f>COUNTIFS(Data!K:K,H179,Data!C:C,stats!B179)</f>
        <v>2</v>
      </c>
      <c r="D179" s="24">
        <f>COUNTIFS(Data!K:K,I179,Data!C:C,stats!B179)</f>
        <v>0</v>
      </c>
      <c r="E179" s="27">
        <f t="shared" si="15"/>
        <v>2</v>
      </c>
      <c r="F179"/>
      <c r="G179"/>
      <c r="H179" s="9" t="s">
        <v>162</v>
      </c>
      <c r="I179" s="9" t="s">
        <v>166</v>
      </c>
      <c r="J179"/>
    </row>
    <row r="180" spans="1:41" ht="19.899999999999999" customHeight="1" x14ac:dyDescent="0.35">
      <c r="B180" s="69" t="s">
        <v>46</v>
      </c>
      <c r="C180" s="23">
        <f>COUNTIFS(Data!K:K,H180,Data!C:C,stats!B180)</f>
        <v>0</v>
      </c>
      <c r="D180" s="24">
        <f>COUNTIFS(Data!K:K,I180,Data!C:C,stats!B180)</f>
        <v>0</v>
      </c>
      <c r="E180" s="27">
        <f t="shared" si="15"/>
        <v>0</v>
      </c>
      <c r="F180"/>
      <c r="G180"/>
      <c r="H180" s="9" t="s">
        <v>162</v>
      </c>
      <c r="I180" s="9" t="s">
        <v>166</v>
      </c>
      <c r="J180"/>
    </row>
    <row r="181" spans="1:41" ht="19.899999999999999" customHeight="1" x14ac:dyDescent="0.35">
      <c r="B181" s="69" t="s">
        <v>42</v>
      </c>
      <c r="C181" s="23">
        <f>COUNTIFS(Data!K:K,H181,Data!C:C,stats!B181)</f>
        <v>2</v>
      </c>
      <c r="D181" s="24">
        <f>COUNTIFS(Data!K:K,I181,Data!C:C,stats!B181)</f>
        <v>0</v>
      </c>
      <c r="E181" s="27">
        <f t="shared" si="15"/>
        <v>2</v>
      </c>
      <c r="F181"/>
      <c r="G181"/>
      <c r="H181" s="9" t="s">
        <v>162</v>
      </c>
      <c r="I181" s="9" t="s">
        <v>166</v>
      </c>
      <c r="J181"/>
    </row>
    <row r="182" spans="1:41" ht="19.899999999999999" customHeight="1" x14ac:dyDescent="0.35">
      <c r="B182" s="69" t="s">
        <v>45</v>
      </c>
      <c r="C182" s="23">
        <f>COUNTIFS(Data!K:K,H182,Data!C:C,stats!B182)</f>
        <v>0</v>
      </c>
      <c r="D182" s="24">
        <f>COUNTIFS(Data!K:K,I182,Data!C:C,stats!B182)</f>
        <v>0</v>
      </c>
      <c r="E182" s="27">
        <f t="shared" si="15"/>
        <v>0</v>
      </c>
      <c r="F182"/>
      <c r="G182"/>
      <c r="H182" s="9" t="s">
        <v>162</v>
      </c>
      <c r="I182" s="9" t="s">
        <v>166</v>
      </c>
      <c r="J182"/>
    </row>
    <row r="183" spans="1:41" ht="19.899999999999999" customHeight="1" x14ac:dyDescent="0.35">
      <c r="B183" s="69" t="s">
        <v>51</v>
      </c>
      <c r="C183" s="23">
        <f>COUNTIFS(Data!K:K,H183,Data!C:C,stats!B183)</f>
        <v>0</v>
      </c>
      <c r="D183" s="24">
        <f>COUNTIFS(Data!K:K,I183,Data!C:C,stats!B183)</f>
        <v>0</v>
      </c>
      <c r="E183" s="27">
        <f t="shared" si="15"/>
        <v>0</v>
      </c>
      <c r="F183"/>
      <c r="G183"/>
      <c r="H183" s="9" t="s">
        <v>162</v>
      </c>
      <c r="I183" s="9" t="s">
        <v>166</v>
      </c>
      <c r="J183"/>
    </row>
    <row r="184" spans="1:41" ht="19.899999999999999" customHeight="1" x14ac:dyDescent="0.35">
      <c r="B184" s="69" t="s">
        <v>54</v>
      </c>
      <c r="C184" s="23">
        <f>COUNTIFS(Data!K:K,H184,Data!C:C,stats!B184)</f>
        <v>0</v>
      </c>
      <c r="D184" s="24">
        <f>COUNTIFS(Data!K:K,I184,Data!C:C,stats!B184)</f>
        <v>0</v>
      </c>
      <c r="E184" s="27">
        <f t="shared" si="15"/>
        <v>0</v>
      </c>
      <c r="F184"/>
      <c r="G184"/>
      <c r="H184" s="9" t="s">
        <v>162</v>
      </c>
      <c r="I184" s="9" t="s">
        <v>166</v>
      </c>
      <c r="J184"/>
    </row>
    <row r="185" spans="1:41" ht="19.899999999999999" customHeight="1" x14ac:dyDescent="0.35">
      <c r="B185" s="69" t="s">
        <v>52</v>
      </c>
      <c r="C185" s="23">
        <f>COUNTIFS(Data!K:K,H185,Data!C:C,stats!B185)</f>
        <v>0</v>
      </c>
      <c r="D185" s="24">
        <f>COUNTIFS(Data!K:K,I185,Data!C:C,stats!B185)</f>
        <v>0</v>
      </c>
      <c r="E185" s="27">
        <f t="shared" si="15"/>
        <v>0</v>
      </c>
      <c r="F185"/>
      <c r="G185"/>
      <c r="H185" s="9" t="s">
        <v>162</v>
      </c>
      <c r="I185" s="9" t="s">
        <v>166</v>
      </c>
      <c r="J185"/>
    </row>
    <row r="186" spans="1:41" ht="19.899999999999999" customHeight="1" x14ac:dyDescent="0.35">
      <c r="B186" s="69" t="s">
        <v>50</v>
      </c>
      <c r="C186" s="23">
        <f>COUNTIFS(Data!K:K,H186,Data!C:C,stats!B186)</f>
        <v>0</v>
      </c>
      <c r="D186" s="24">
        <f>COUNTIFS(Data!K:K,I186,Data!C:C,stats!B186)</f>
        <v>0</v>
      </c>
      <c r="E186" s="27">
        <f>SUM(C186:D186)</f>
        <v>0</v>
      </c>
      <c r="F186"/>
      <c r="G186"/>
      <c r="H186" s="9" t="s">
        <v>162</v>
      </c>
      <c r="I186" s="9" t="s">
        <v>166</v>
      </c>
      <c r="J186"/>
    </row>
    <row r="187" spans="1:41" ht="19.899999999999999" customHeight="1" thickBot="1" x14ac:dyDescent="0.4">
      <c r="B187" s="70" t="s">
        <v>34</v>
      </c>
      <c r="C187" s="47">
        <f>COUNTIFS(Data!K:K,H187,Data!C:C,stats!B187)</f>
        <v>2</v>
      </c>
      <c r="D187" s="46">
        <f>COUNTIFS(Data!K:K,I187,Data!C:C,stats!B187)</f>
        <v>0</v>
      </c>
      <c r="E187" s="42">
        <f>SUM(C187:D187)</f>
        <v>2</v>
      </c>
      <c r="F187"/>
      <c r="G187"/>
      <c r="H187" s="9" t="s">
        <v>162</v>
      </c>
      <c r="I187" s="9" t="s">
        <v>166</v>
      </c>
      <c r="J187"/>
    </row>
    <row r="188" spans="1:41" ht="19.899999999999999" customHeight="1" thickBot="1" x14ac:dyDescent="0.4">
      <c r="B188" s="26" t="s">
        <v>444</v>
      </c>
      <c r="C188" s="35">
        <f>SUM(C167:C187)</f>
        <v>70</v>
      </c>
      <c r="D188" s="36">
        <f>SUM(D167:D187)</f>
        <v>10</v>
      </c>
      <c r="E188" s="2">
        <f>SUM(E167:E187)</f>
        <v>80</v>
      </c>
      <c r="F188"/>
      <c r="G188"/>
      <c r="H188"/>
      <c r="I188"/>
      <c r="J188"/>
    </row>
    <row r="189" spans="1:41" ht="55.15" customHeight="1" thickBot="1" x14ac:dyDescent="0.4">
      <c r="B189" s="144" t="s">
        <v>445</v>
      </c>
      <c r="C189" s="145"/>
      <c r="D189" s="145"/>
      <c r="E189" s="146"/>
      <c r="F189"/>
      <c r="G189"/>
    </row>
    <row r="190" spans="1:41" ht="19.899999999999999" customHeight="1" thickBot="1" x14ac:dyDescent="0.4"/>
    <row r="191" spans="1:41" ht="40.15" customHeight="1" thickBot="1" x14ac:dyDescent="0.4">
      <c r="A191" s="17">
        <v>12</v>
      </c>
      <c r="B191" s="132" t="s">
        <v>484</v>
      </c>
      <c r="C191" s="133"/>
      <c r="D191" s="133"/>
      <c r="E191" s="134"/>
      <c r="F191"/>
      <c r="G191"/>
    </row>
    <row r="192" spans="1:41" ht="30" customHeight="1" thickBot="1" x14ac:dyDescent="0.4">
      <c r="A192" s="17" t="s">
        <v>5</v>
      </c>
      <c r="B192" s="129" t="s">
        <v>477</v>
      </c>
      <c r="C192" s="130"/>
      <c r="D192" s="130"/>
      <c r="E192" s="131"/>
      <c r="F192"/>
      <c r="G192"/>
    </row>
    <row r="193" spans="2:41" ht="19.899999999999999" customHeight="1" thickBot="1" x14ac:dyDescent="0.4">
      <c r="B193" s="50"/>
      <c r="C193" s="59" t="s">
        <v>160</v>
      </c>
      <c r="D193" s="61" t="s">
        <v>161</v>
      </c>
      <c r="E193" s="26" t="s">
        <v>444</v>
      </c>
      <c r="F193"/>
      <c r="G193"/>
      <c r="H193"/>
      <c r="I193"/>
    </row>
    <row r="194" spans="2:41" ht="19.899999999999999" customHeight="1" x14ac:dyDescent="0.35">
      <c r="B194" s="71" t="s">
        <v>35</v>
      </c>
      <c r="C194" s="23">
        <f>COUNTIFS(Data!L:L,H194,Data!C:C,stats!B194)</f>
        <v>63</v>
      </c>
      <c r="D194" s="24">
        <f>COUNTIFS(Data!L:L,I194,Data!C:C,stats!B194)</f>
        <v>2</v>
      </c>
      <c r="E194" s="27">
        <f t="shared" ref="E194:E212" si="16">SUM(C194:D194)</f>
        <v>65</v>
      </c>
      <c r="F194"/>
      <c r="G194"/>
      <c r="H194" s="9" t="s">
        <v>160</v>
      </c>
      <c r="I194" s="9" t="s">
        <v>161</v>
      </c>
    </row>
    <row r="195" spans="2:41" ht="19.899999999999999" customHeight="1" thickBot="1" x14ac:dyDescent="0.4">
      <c r="B195" s="69" t="s">
        <v>38</v>
      </c>
      <c r="C195" s="23">
        <f>COUNTIFS(Data!L:L,H195,Data!C:C,stats!B195)</f>
        <v>2</v>
      </c>
      <c r="D195" s="24">
        <f>COUNTIFS(Data!L:L,I195,Data!C:C,stats!B195)</f>
        <v>0</v>
      </c>
      <c r="E195" s="27">
        <f t="shared" si="16"/>
        <v>2</v>
      </c>
      <c r="F195"/>
      <c r="G195"/>
      <c r="H195" s="9" t="s">
        <v>160</v>
      </c>
      <c r="I195" s="9" t="s">
        <v>161</v>
      </c>
    </row>
    <row r="196" spans="2:41" ht="19.899999999999999" customHeight="1" thickBot="1" x14ac:dyDescent="0.4">
      <c r="B196" s="69" t="s">
        <v>39</v>
      </c>
      <c r="C196" s="23">
        <f>COUNTIFS(Data!L:L,H196,Data!C:C,stats!B196)</f>
        <v>0</v>
      </c>
      <c r="D196" s="24">
        <f>COUNTIFS(Data!L:L,I196,Data!C:C,stats!B196)</f>
        <v>0</v>
      </c>
      <c r="E196" s="27">
        <f t="shared" si="16"/>
        <v>0</v>
      </c>
      <c r="F196"/>
      <c r="G196"/>
      <c r="H196" s="9" t="s">
        <v>160</v>
      </c>
      <c r="I196" s="9" t="s">
        <v>161</v>
      </c>
      <c r="AO196" s="17">
        <v>19</v>
      </c>
    </row>
    <row r="197" spans="2:41" ht="19.899999999999999" customHeight="1" x14ac:dyDescent="0.35">
      <c r="B197" s="69" t="s">
        <v>49</v>
      </c>
      <c r="C197" s="23">
        <f>COUNTIFS(Data!L:L,H197,Data!C:C,stats!B197)</f>
        <v>0</v>
      </c>
      <c r="D197" s="24">
        <f>COUNTIFS(Data!L:L,I197,Data!C:C,stats!B197)</f>
        <v>0</v>
      </c>
      <c r="E197" s="27">
        <f t="shared" si="16"/>
        <v>0</v>
      </c>
      <c r="F197"/>
      <c r="G197"/>
      <c r="H197" s="9" t="s">
        <v>160</v>
      </c>
      <c r="I197" s="9" t="s">
        <v>161</v>
      </c>
    </row>
    <row r="198" spans="2:41" ht="19.899999999999999" customHeight="1" x14ac:dyDescent="0.35">
      <c r="B198" s="69" t="s">
        <v>36</v>
      </c>
      <c r="C198" s="23">
        <f>COUNTIFS(Data!L:L,H198,Data!C:C,stats!B198)</f>
        <v>1</v>
      </c>
      <c r="D198" s="24">
        <f>COUNTIFS(Data!L:L,I198,Data!C:C,stats!B198)</f>
        <v>1</v>
      </c>
      <c r="E198" s="27">
        <f t="shared" si="16"/>
        <v>2</v>
      </c>
      <c r="F198"/>
      <c r="G198"/>
      <c r="H198" s="9" t="s">
        <v>160</v>
      </c>
      <c r="I198" s="9" t="s">
        <v>161</v>
      </c>
    </row>
    <row r="199" spans="2:41" ht="19.899999999999999" customHeight="1" x14ac:dyDescent="0.35">
      <c r="B199" s="69" t="s">
        <v>40</v>
      </c>
      <c r="C199" s="23">
        <f>COUNTIFS(Data!L:L,H199,Data!C:C,stats!B199)</f>
        <v>2</v>
      </c>
      <c r="D199" s="24">
        <f>COUNTIFS(Data!L:L,I199,Data!C:C,stats!B199)</f>
        <v>0</v>
      </c>
      <c r="E199" s="27">
        <f t="shared" si="16"/>
        <v>2</v>
      </c>
      <c r="F199"/>
      <c r="G199"/>
      <c r="H199" s="9" t="s">
        <v>160</v>
      </c>
      <c r="I199" s="9" t="s">
        <v>161</v>
      </c>
    </row>
    <row r="200" spans="2:41" ht="19.899999999999999" customHeight="1" x14ac:dyDescent="0.35">
      <c r="B200" s="69" t="s">
        <v>37</v>
      </c>
      <c r="C200" s="23">
        <f>COUNTIFS(Data!L:L,H200,Data!C:C,stats!B200)</f>
        <v>1</v>
      </c>
      <c r="D200" s="24">
        <f>COUNTIFS(Data!L:L,I200,Data!C:C,stats!B200)</f>
        <v>0</v>
      </c>
      <c r="E200" s="27">
        <f t="shared" si="16"/>
        <v>1</v>
      </c>
      <c r="F200"/>
      <c r="G200"/>
      <c r="H200" s="9" t="s">
        <v>160</v>
      </c>
      <c r="I200" s="9" t="s">
        <v>161</v>
      </c>
    </row>
    <row r="201" spans="2:41" ht="19.899999999999999" customHeight="1" x14ac:dyDescent="0.35">
      <c r="B201" s="69" t="s">
        <v>44</v>
      </c>
      <c r="C201" s="23">
        <f>COUNTIFS(Data!L:L,H201,Data!C:C,stats!B201)</f>
        <v>1</v>
      </c>
      <c r="D201" s="24">
        <f>COUNTIFS(Data!L:L,I201,Data!C:C,stats!B201)</f>
        <v>0</v>
      </c>
      <c r="E201" s="27">
        <f t="shared" si="16"/>
        <v>1</v>
      </c>
      <c r="F201"/>
      <c r="G201"/>
      <c r="H201" s="9" t="s">
        <v>160</v>
      </c>
      <c r="I201" s="9" t="s">
        <v>161</v>
      </c>
    </row>
    <row r="202" spans="2:41" ht="19.899999999999999" customHeight="1" x14ac:dyDescent="0.35">
      <c r="B202" s="69" t="s">
        <v>43</v>
      </c>
      <c r="C202" s="23">
        <f>COUNTIFS(Data!L:L,H202,Data!C:C,stats!B202)</f>
        <v>0</v>
      </c>
      <c r="D202" s="24">
        <f>COUNTIFS(Data!L:L,I202,Data!C:C,stats!B202)</f>
        <v>0</v>
      </c>
      <c r="E202" s="27">
        <f t="shared" si="16"/>
        <v>0</v>
      </c>
      <c r="F202"/>
      <c r="G202"/>
      <c r="H202" s="9" t="s">
        <v>160</v>
      </c>
      <c r="I202" s="9" t="s">
        <v>161</v>
      </c>
    </row>
    <row r="203" spans="2:41" ht="19.899999999999999" customHeight="1" x14ac:dyDescent="0.35">
      <c r="B203" s="69" t="s">
        <v>41</v>
      </c>
      <c r="C203" s="23">
        <f>COUNTIFS(Data!L:L,H203,Data!C:C,stats!B203)</f>
        <v>1</v>
      </c>
      <c r="D203" s="24">
        <f>COUNTIFS(Data!L:L,I203,Data!C:C,stats!B203)</f>
        <v>0</v>
      </c>
      <c r="E203" s="27">
        <f t="shared" si="16"/>
        <v>1</v>
      </c>
      <c r="F203"/>
      <c r="G203"/>
      <c r="H203" s="9" t="s">
        <v>160</v>
      </c>
      <c r="I203" s="9" t="s">
        <v>161</v>
      </c>
    </row>
    <row r="204" spans="2:41" ht="19.899999999999999" customHeight="1" x14ac:dyDescent="0.35">
      <c r="B204" s="69" t="s">
        <v>47</v>
      </c>
      <c r="C204" s="23">
        <f>COUNTIFS(Data!L:L,H204,Data!C:C,stats!B204)</f>
        <v>0</v>
      </c>
      <c r="D204" s="24">
        <f>COUNTIFS(Data!L:L,I204,Data!C:C,stats!B204)</f>
        <v>0</v>
      </c>
      <c r="E204" s="27">
        <f t="shared" si="16"/>
        <v>0</v>
      </c>
      <c r="F204"/>
      <c r="G204"/>
      <c r="H204" s="9" t="s">
        <v>160</v>
      </c>
      <c r="I204" s="9" t="s">
        <v>161</v>
      </c>
    </row>
    <row r="205" spans="2:41" ht="19.899999999999999" customHeight="1" x14ac:dyDescent="0.35">
      <c r="B205" s="69" t="s">
        <v>48</v>
      </c>
      <c r="C205" s="23">
        <f>COUNTIFS(Data!L:L,H205,Data!C:C,stats!B205)</f>
        <v>0</v>
      </c>
      <c r="D205" s="24">
        <f>COUNTIFS(Data!L:L,I205,Data!C:C,stats!B205)</f>
        <v>0</v>
      </c>
      <c r="E205" s="27">
        <f t="shared" si="16"/>
        <v>0</v>
      </c>
      <c r="F205"/>
      <c r="G205"/>
      <c r="H205" s="9" t="s">
        <v>160</v>
      </c>
      <c r="I205" s="9" t="s">
        <v>161</v>
      </c>
    </row>
    <row r="206" spans="2:41" ht="19.899999999999999" customHeight="1" x14ac:dyDescent="0.35">
      <c r="B206" s="69" t="s">
        <v>53</v>
      </c>
      <c r="C206" s="23">
        <f>COUNTIFS(Data!L:L,H206,Data!C:C,stats!B206)</f>
        <v>2</v>
      </c>
      <c r="D206" s="24">
        <f>COUNTIFS(Data!L:L,I206,Data!C:C,stats!B206)</f>
        <v>0</v>
      </c>
      <c r="E206" s="27">
        <f t="shared" si="16"/>
        <v>2</v>
      </c>
      <c r="F206"/>
      <c r="G206"/>
      <c r="H206" s="9" t="s">
        <v>160</v>
      </c>
      <c r="I206" s="9" t="s">
        <v>161</v>
      </c>
    </row>
    <row r="207" spans="2:41" ht="19.899999999999999" customHeight="1" x14ac:dyDescent="0.35">
      <c r="B207" s="69" t="s">
        <v>46</v>
      </c>
      <c r="C207" s="23">
        <f>COUNTIFS(Data!L:L,H207,Data!C:C,stats!B207)</f>
        <v>0</v>
      </c>
      <c r="D207" s="24">
        <f>COUNTIFS(Data!L:L,I207,Data!C:C,stats!B207)</f>
        <v>0</v>
      </c>
      <c r="E207" s="27">
        <f t="shared" si="16"/>
        <v>0</v>
      </c>
      <c r="F207"/>
      <c r="G207"/>
      <c r="H207" s="9" t="s">
        <v>160</v>
      </c>
      <c r="I207" s="9" t="s">
        <v>161</v>
      </c>
    </row>
    <row r="208" spans="2:41" ht="19.899999999999999" customHeight="1" x14ac:dyDescent="0.35">
      <c r="B208" s="69" t="s">
        <v>42</v>
      </c>
      <c r="C208" s="23">
        <f>COUNTIFS(Data!L:L,H208,Data!C:C,stats!B208)</f>
        <v>2</v>
      </c>
      <c r="D208" s="24">
        <f>COUNTIFS(Data!L:L,I208,Data!C:C,stats!B208)</f>
        <v>0</v>
      </c>
      <c r="E208" s="27">
        <f t="shared" si="16"/>
        <v>2</v>
      </c>
      <c r="F208"/>
      <c r="G208"/>
      <c r="H208" s="9" t="s">
        <v>160</v>
      </c>
      <c r="I208" s="9" t="s">
        <v>161</v>
      </c>
    </row>
    <row r="209" spans="1:41" ht="19.899999999999999" customHeight="1" x14ac:dyDescent="0.35">
      <c r="B209" s="69" t="s">
        <v>45</v>
      </c>
      <c r="C209" s="23">
        <f>COUNTIFS(Data!L:L,H209,Data!C:C,stats!B209)</f>
        <v>0</v>
      </c>
      <c r="D209" s="24">
        <f>COUNTIFS(Data!L:L,I209,Data!C:C,stats!B209)</f>
        <v>0</v>
      </c>
      <c r="E209" s="27">
        <f t="shared" si="16"/>
        <v>0</v>
      </c>
      <c r="F209"/>
      <c r="G209"/>
      <c r="H209" s="9" t="s">
        <v>160</v>
      </c>
      <c r="I209" s="9" t="s">
        <v>161</v>
      </c>
    </row>
    <row r="210" spans="1:41" ht="19.899999999999999" customHeight="1" x14ac:dyDescent="0.35">
      <c r="B210" s="69" t="s">
        <v>51</v>
      </c>
      <c r="C210" s="23">
        <f>COUNTIFS(Data!L:L,H210,Data!C:C,stats!B210)</f>
        <v>0</v>
      </c>
      <c r="D210" s="24">
        <f>COUNTIFS(Data!L:L,I210,Data!C:C,stats!B210)</f>
        <v>0</v>
      </c>
      <c r="E210" s="27">
        <f t="shared" si="16"/>
        <v>0</v>
      </c>
      <c r="F210"/>
      <c r="G210"/>
      <c r="H210" s="9" t="s">
        <v>160</v>
      </c>
      <c r="I210" s="9" t="s">
        <v>161</v>
      </c>
    </row>
    <row r="211" spans="1:41" ht="19.899999999999999" customHeight="1" x14ac:dyDescent="0.35">
      <c r="B211" s="69" t="s">
        <v>54</v>
      </c>
      <c r="C211" s="23">
        <f>COUNTIFS(Data!L:L,H211,Data!C:C,stats!B211)</f>
        <v>0</v>
      </c>
      <c r="D211" s="24">
        <f>COUNTIFS(Data!L:L,I211,Data!C:C,stats!B211)</f>
        <v>0</v>
      </c>
      <c r="E211" s="27">
        <f t="shared" si="16"/>
        <v>0</v>
      </c>
      <c r="F211"/>
      <c r="G211"/>
      <c r="H211" s="9" t="s">
        <v>160</v>
      </c>
      <c r="I211" s="9" t="s">
        <v>161</v>
      </c>
    </row>
    <row r="212" spans="1:41" ht="19.899999999999999" customHeight="1" x14ac:dyDescent="0.35">
      <c r="B212" s="69" t="s">
        <v>52</v>
      </c>
      <c r="C212" s="23">
        <f>COUNTIFS(Data!L:L,H212,Data!C:C,stats!B212)</f>
        <v>0</v>
      </c>
      <c r="D212" s="24">
        <f>COUNTIFS(Data!L:L,I212,Data!C:C,stats!B212)</f>
        <v>0</v>
      </c>
      <c r="E212" s="27">
        <f t="shared" si="16"/>
        <v>0</v>
      </c>
      <c r="F212"/>
      <c r="G212"/>
      <c r="H212" s="9" t="s">
        <v>160</v>
      </c>
      <c r="I212" s="9" t="s">
        <v>161</v>
      </c>
    </row>
    <row r="213" spans="1:41" ht="19.899999999999999" customHeight="1" x14ac:dyDescent="0.35">
      <c r="B213" s="69" t="s">
        <v>50</v>
      </c>
      <c r="C213" s="23">
        <f>COUNTIFS(Data!L:L,H213,Data!C:C,stats!B213)</f>
        <v>0</v>
      </c>
      <c r="D213" s="24">
        <f>COUNTIFS(Data!L:L,I213,Data!C:C,stats!B213)</f>
        <v>0</v>
      </c>
      <c r="E213" s="27">
        <f>SUM(C213:D213)</f>
        <v>0</v>
      </c>
      <c r="F213"/>
      <c r="G213"/>
      <c r="H213" s="9" t="s">
        <v>160</v>
      </c>
      <c r="I213" s="9" t="s">
        <v>161</v>
      </c>
    </row>
    <row r="214" spans="1:41" ht="19.899999999999999" customHeight="1" thickBot="1" x14ac:dyDescent="0.4">
      <c r="B214" s="70" t="s">
        <v>34</v>
      </c>
      <c r="C214" s="47">
        <f>COUNTIFS(Data!L:L,H214,Data!C:C,stats!B214)</f>
        <v>1</v>
      </c>
      <c r="D214" s="46">
        <f>COUNTIFS(Data!L:L,I214,Data!C:C,stats!B214)</f>
        <v>1</v>
      </c>
      <c r="E214" s="42">
        <f>SUM(C214:D214)</f>
        <v>2</v>
      </c>
      <c r="F214"/>
      <c r="G214"/>
      <c r="H214" s="9" t="s">
        <v>160</v>
      </c>
      <c r="I214" s="9" t="s">
        <v>161</v>
      </c>
    </row>
    <row r="215" spans="1:41" ht="19.899999999999999" customHeight="1" thickBot="1" x14ac:dyDescent="0.4">
      <c r="B215" s="26" t="s">
        <v>444</v>
      </c>
      <c r="C215" s="35">
        <f>SUM(C194:C214)</f>
        <v>76</v>
      </c>
      <c r="D215" s="36">
        <f>SUM(D194:D214)</f>
        <v>4</v>
      </c>
      <c r="E215" s="2">
        <f>SUM(E194:E214)</f>
        <v>80</v>
      </c>
      <c r="F215"/>
      <c r="G215"/>
      <c r="H215"/>
      <c r="I215"/>
    </row>
    <row r="216" spans="1:41" ht="31" customHeight="1" thickBot="1" x14ac:dyDescent="0.4">
      <c r="B216" s="144" t="s">
        <v>445</v>
      </c>
      <c r="C216" s="145"/>
      <c r="D216" s="145"/>
      <c r="E216" s="146"/>
      <c r="F216"/>
      <c r="G216"/>
      <c r="N216"/>
      <c r="O216"/>
      <c r="P216"/>
    </row>
    <row r="217" spans="1:41" ht="19.899999999999999" customHeight="1" thickBot="1" x14ac:dyDescent="0.4">
      <c r="N217"/>
      <c r="O217"/>
      <c r="P217"/>
      <c r="AO217" s="17">
        <v>20</v>
      </c>
    </row>
    <row r="218" spans="1:41" ht="19.899999999999999" customHeight="1" thickBot="1" x14ac:dyDescent="0.4">
      <c r="A218" s="17">
        <v>13</v>
      </c>
      <c r="B218" s="138" t="s">
        <v>484</v>
      </c>
      <c r="C218" s="139"/>
      <c r="D218" s="139"/>
      <c r="E218" s="139"/>
      <c r="F218" s="139"/>
      <c r="G218" s="139"/>
      <c r="H218" s="139"/>
      <c r="I218" s="140"/>
      <c r="N218"/>
      <c r="O218"/>
      <c r="P218"/>
    </row>
    <row r="219" spans="1:41" ht="19.899999999999999" customHeight="1" thickBot="1" x14ac:dyDescent="0.4">
      <c r="A219" s="17" t="s">
        <v>5</v>
      </c>
      <c r="B219" s="147" t="s">
        <v>464</v>
      </c>
      <c r="C219" s="148"/>
      <c r="D219" s="148"/>
      <c r="E219" s="148"/>
      <c r="F219" s="148"/>
      <c r="G219" s="148"/>
      <c r="H219" s="148"/>
      <c r="I219" s="149"/>
      <c r="N219"/>
      <c r="O219"/>
      <c r="P219"/>
    </row>
    <row r="220" spans="1:41" ht="19.899999999999999" customHeight="1" thickBot="1" x14ac:dyDescent="0.4">
      <c r="B220" s="50"/>
      <c r="C220" s="59" t="s">
        <v>430</v>
      </c>
      <c r="D220" s="60" t="s">
        <v>446</v>
      </c>
      <c r="E220" s="60" t="s">
        <v>447</v>
      </c>
      <c r="F220" s="60" t="s">
        <v>448</v>
      </c>
      <c r="G220" s="60" t="s">
        <v>429</v>
      </c>
      <c r="H220" s="61" t="s">
        <v>34</v>
      </c>
      <c r="I220" s="26" t="s">
        <v>444</v>
      </c>
      <c r="L220"/>
      <c r="M220"/>
      <c r="N220"/>
      <c r="O220"/>
      <c r="P220"/>
      <c r="Q220"/>
      <c r="R220"/>
    </row>
    <row r="221" spans="1:41" ht="19.899999999999999" customHeight="1" x14ac:dyDescent="0.35">
      <c r="B221" s="57" t="s">
        <v>35</v>
      </c>
      <c r="C221" s="23">
        <f>COUNTIFS(Data!J:J,L221,Data!C:C,stats!B221)</f>
        <v>2</v>
      </c>
      <c r="D221" s="6">
        <f>COUNTIFS(Data!J:J,M221,Data!C:C,stats!B221)</f>
        <v>42</v>
      </c>
      <c r="E221" s="6">
        <f>COUNTIFS(Data!J:J,N221,Data!C:C,stats!B221)</f>
        <v>16</v>
      </c>
      <c r="F221" s="6">
        <f>COUNTIFS(Data!J:J,O221,Data!C:C,stats!B221)</f>
        <v>0</v>
      </c>
      <c r="G221" s="6">
        <f>COUNTIFS(Data!J:J,P221,Data!C:C,stats!B221)</f>
        <v>0</v>
      </c>
      <c r="H221" s="24">
        <f>COUNTIFS(Data!J:J,Q221,Data!C:C,stats!B221)</f>
        <v>5</v>
      </c>
      <c r="I221" s="27">
        <f>SUM(C221:H221)</f>
        <v>65</v>
      </c>
      <c r="L221" s="9" t="s">
        <v>430</v>
      </c>
      <c r="M221" s="9" t="s">
        <v>446</v>
      </c>
      <c r="N221" s="9" t="s">
        <v>447</v>
      </c>
      <c r="O221" s="9" t="s">
        <v>448</v>
      </c>
      <c r="P221" s="9" t="s">
        <v>429</v>
      </c>
      <c r="Q221" s="9" t="s">
        <v>34</v>
      </c>
      <c r="R221"/>
    </row>
    <row r="222" spans="1:41" ht="19.899999999999999" customHeight="1" x14ac:dyDescent="0.35">
      <c r="B222" s="48" t="s">
        <v>38</v>
      </c>
      <c r="C222" s="23">
        <f>COUNTIFS(Data!J:J,L222,Data!C:C,stats!B222)</f>
        <v>0</v>
      </c>
      <c r="D222" s="6">
        <f>COUNTIFS(Data!J:J,M222,Data!C:C,stats!B222)</f>
        <v>0</v>
      </c>
      <c r="E222" s="6">
        <f>COUNTIFS(Data!J:J,N222,Data!C:C,stats!B222)</f>
        <v>0</v>
      </c>
      <c r="F222" s="6">
        <f>COUNTIFS(Data!J:J,O222,Data!C:C,stats!B222)</f>
        <v>0</v>
      </c>
      <c r="G222" s="6">
        <f>COUNTIFS(Data!J:J,P222,Data!C:C,stats!B222)</f>
        <v>1</v>
      </c>
      <c r="H222" s="24">
        <f>COUNTIFS(Data!J:J,Q222,Data!C:C,stats!B222)</f>
        <v>1</v>
      </c>
      <c r="I222" s="27">
        <f t="shared" ref="I222:I241" si="17">SUM(C222:H222)</f>
        <v>2</v>
      </c>
      <c r="L222" s="9" t="s">
        <v>430</v>
      </c>
      <c r="M222" s="9" t="s">
        <v>446</v>
      </c>
      <c r="N222" s="9" t="s">
        <v>447</v>
      </c>
      <c r="O222" s="9" t="s">
        <v>448</v>
      </c>
      <c r="P222" s="9" t="s">
        <v>429</v>
      </c>
      <c r="Q222" s="9" t="s">
        <v>34</v>
      </c>
      <c r="R222"/>
    </row>
    <row r="223" spans="1:41" ht="19.899999999999999" customHeight="1" x14ac:dyDescent="0.35">
      <c r="B223" s="48" t="s">
        <v>39</v>
      </c>
      <c r="C223" s="23">
        <f>COUNTIFS(Data!J:J,L223,Data!C:C,stats!B223)</f>
        <v>0</v>
      </c>
      <c r="D223" s="6">
        <f>COUNTIFS(Data!J:J,M223,Data!C:C,stats!B223)</f>
        <v>0</v>
      </c>
      <c r="E223" s="6">
        <f>COUNTIFS(Data!J:J,N223,Data!C:C,stats!B223)</f>
        <v>0</v>
      </c>
      <c r="F223" s="6">
        <f>COUNTIFS(Data!J:J,O223,Data!C:C,stats!B223)</f>
        <v>0</v>
      </c>
      <c r="G223" s="6">
        <f>COUNTIFS(Data!J:J,P223,Data!C:C,stats!B223)</f>
        <v>0</v>
      </c>
      <c r="H223" s="24">
        <f>COUNTIFS(Data!J:J,Q223,Data!C:C,stats!B223)</f>
        <v>0</v>
      </c>
      <c r="I223" s="27">
        <f t="shared" si="17"/>
        <v>0</v>
      </c>
      <c r="L223" s="9" t="s">
        <v>430</v>
      </c>
      <c r="M223" s="9" t="s">
        <v>446</v>
      </c>
      <c r="N223" s="9" t="s">
        <v>447</v>
      </c>
      <c r="O223" s="9" t="s">
        <v>448</v>
      </c>
      <c r="P223" s="9" t="s">
        <v>429</v>
      </c>
      <c r="Q223" s="9" t="s">
        <v>34</v>
      </c>
      <c r="R223"/>
    </row>
    <row r="224" spans="1:41" ht="19.899999999999999" customHeight="1" x14ac:dyDescent="0.35">
      <c r="B224" s="48" t="s">
        <v>49</v>
      </c>
      <c r="C224" s="23">
        <f>COUNTIFS(Data!J:J,L224,Data!C:C,stats!B224)</f>
        <v>0</v>
      </c>
      <c r="D224" s="6">
        <f>COUNTIFS(Data!J:J,M224,Data!C:C,stats!B224)</f>
        <v>0</v>
      </c>
      <c r="E224" s="6">
        <f>COUNTIFS(Data!J:J,N224,Data!C:C,stats!B224)</f>
        <v>0</v>
      </c>
      <c r="F224" s="6">
        <f>COUNTIFS(Data!J:J,O224,Data!C:C,stats!B224)</f>
        <v>0</v>
      </c>
      <c r="G224" s="6">
        <f>COUNTIFS(Data!J:J,P224,Data!C:C,stats!B224)</f>
        <v>0</v>
      </c>
      <c r="H224" s="24">
        <f>COUNTIFS(Data!J:J,Q224,Data!C:C,stats!B224)</f>
        <v>0</v>
      </c>
      <c r="I224" s="27">
        <f t="shared" si="17"/>
        <v>0</v>
      </c>
      <c r="L224" s="9" t="s">
        <v>430</v>
      </c>
      <c r="M224" s="9" t="s">
        <v>446</v>
      </c>
      <c r="N224" s="9" t="s">
        <v>447</v>
      </c>
      <c r="O224" s="9" t="s">
        <v>448</v>
      </c>
      <c r="P224" s="9" t="s">
        <v>429</v>
      </c>
      <c r="Q224" s="9" t="s">
        <v>34</v>
      </c>
      <c r="R224"/>
    </row>
    <row r="225" spans="2:18" ht="19.899999999999999" customHeight="1" x14ac:dyDescent="0.35">
      <c r="B225" s="48" t="s">
        <v>36</v>
      </c>
      <c r="C225" s="23">
        <f>COUNTIFS(Data!J:J,L225,Data!C:C,stats!B225)</f>
        <v>1</v>
      </c>
      <c r="D225" s="6">
        <f>COUNTIFS(Data!J:J,M225,Data!C:C,stats!B225)</f>
        <v>0</v>
      </c>
      <c r="E225" s="6">
        <f>COUNTIFS(Data!J:J,N225,Data!C:C,stats!B225)</f>
        <v>0</v>
      </c>
      <c r="F225" s="6">
        <f>COUNTIFS(Data!J:J,O225,Data!C:C,stats!B225)</f>
        <v>0</v>
      </c>
      <c r="G225" s="6">
        <f>COUNTIFS(Data!J:J,P225,Data!C:C,stats!B225)</f>
        <v>0</v>
      </c>
      <c r="H225" s="24">
        <f>COUNTIFS(Data!J:J,Q225,Data!C:C,stats!B225)</f>
        <v>1</v>
      </c>
      <c r="I225" s="27">
        <f t="shared" si="17"/>
        <v>2</v>
      </c>
      <c r="L225" s="9" t="s">
        <v>430</v>
      </c>
      <c r="M225" s="9" t="s">
        <v>446</v>
      </c>
      <c r="N225" s="9" t="s">
        <v>447</v>
      </c>
      <c r="O225" s="9" t="s">
        <v>448</v>
      </c>
      <c r="P225" s="9" t="s">
        <v>429</v>
      </c>
      <c r="Q225" s="9" t="s">
        <v>34</v>
      </c>
      <c r="R225"/>
    </row>
    <row r="226" spans="2:18" ht="19.899999999999999" customHeight="1" x14ac:dyDescent="0.35">
      <c r="B226" s="48" t="s">
        <v>40</v>
      </c>
      <c r="C226" s="23">
        <f>COUNTIFS(Data!J:J,L226,Data!C:C,stats!B226)</f>
        <v>0</v>
      </c>
      <c r="D226" s="6">
        <f>COUNTIFS(Data!J:J,M226,Data!C:C,stats!B226)</f>
        <v>0</v>
      </c>
      <c r="E226" s="6">
        <f>COUNTIFS(Data!J:J,N226,Data!C:C,stats!B226)</f>
        <v>0</v>
      </c>
      <c r="F226" s="6">
        <f>COUNTIFS(Data!J:J,O226,Data!C:C,stats!B226)</f>
        <v>1</v>
      </c>
      <c r="G226" s="6">
        <f>COUNTIFS(Data!J:J,P226,Data!C:C,stats!B226)</f>
        <v>0</v>
      </c>
      <c r="H226" s="24">
        <f>COUNTIFS(Data!J:J,Q226,Data!C:C,stats!B226)</f>
        <v>1</v>
      </c>
      <c r="I226" s="27">
        <f t="shared" si="17"/>
        <v>2</v>
      </c>
      <c r="L226" s="9" t="s">
        <v>430</v>
      </c>
      <c r="M226" s="9" t="s">
        <v>446</v>
      </c>
      <c r="N226" s="9" t="s">
        <v>447</v>
      </c>
      <c r="O226" s="9" t="s">
        <v>448</v>
      </c>
      <c r="P226" s="9" t="s">
        <v>429</v>
      </c>
      <c r="Q226" s="9" t="s">
        <v>34</v>
      </c>
      <c r="R226"/>
    </row>
    <row r="227" spans="2:18" ht="19.899999999999999" customHeight="1" x14ac:dyDescent="0.35">
      <c r="B227" s="48" t="s">
        <v>37</v>
      </c>
      <c r="C227" s="23">
        <f>COUNTIFS(Data!J:J,L227,Data!C:C,stats!B227)</f>
        <v>0</v>
      </c>
      <c r="D227" s="6">
        <f>COUNTIFS(Data!J:J,M227,Data!C:C,stats!B227)</f>
        <v>0</v>
      </c>
      <c r="E227" s="6">
        <f>COUNTIFS(Data!J:J,N227,Data!C:C,stats!B227)</f>
        <v>0</v>
      </c>
      <c r="F227" s="6">
        <f>COUNTIFS(Data!J:J,O227,Data!C:C,stats!B227)</f>
        <v>0</v>
      </c>
      <c r="G227" s="6">
        <f>COUNTIFS(Data!J:J,P227,Data!C:C,stats!B227)</f>
        <v>0</v>
      </c>
      <c r="H227" s="24">
        <f>COUNTIFS(Data!J:J,Q227,Data!C:C,stats!B227)</f>
        <v>1</v>
      </c>
      <c r="I227" s="27">
        <f t="shared" si="17"/>
        <v>1</v>
      </c>
      <c r="L227" s="9" t="s">
        <v>430</v>
      </c>
      <c r="M227" s="9" t="s">
        <v>446</v>
      </c>
      <c r="N227" s="9" t="s">
        <v>447</v>
      </c>
      <c r="O227" s="9" t="s">
        <v>448</v>
      </c>
      <c r="P227" s="9" t="s">
        <v>429</v>
      </c>
      <c r="Q227" s="9" t="s">
        <v>34</v>
      </c>
      <c r="R227"/>
    </row>
    <row r="228" spans="2:18" ht="19.899999999999999" customHeight="1" x14ac:dyDescent="0.35">
      <c r="B228" s="48" t="s">
        <v>44</v>
      </c>
      <c r="C228" s="23">
        <f>COUNTIFS(Data!J:J,L228,Data!C:C,stats!B228)</f>
        <v>0</v>
      </c>
      <c r="D228" s="6">
        <f>COUNTIFS(Data!J:J,M228,Data!C:C,stats!B228)</f>
        <v>0</v>
      </c>
      <c r="E228" s="6">
        <f>COUNTIFS(Data!J:J,N228,Data!C:C,stats!B228)</f>
        <v>0</v>
      </c>
      <c r="F228" s="6">
        <f>COUNTIFS(Data!J:J,O228,Data!C:C,stats!B228)</f>
        <v>0</v>
      </c>
      <c r="G228" s="6">
        <f>COUNTIFS(Data!J:J,P228,Data!C:C,stats!B228)</f>
        <v>0</v>
      </c>
      <c r="H228" s="24">
        <f>COUNTIFS(Data!J:J,Q228,Data!C:C,stats!B228)</f>
        <v>1</v>
      </c>
      <c r="I228" s="27">
        <f t="shared" si="17"/>
        <v>1</v>
      </c>
      <c r="L228" s="9" t="s">
        <v>430</v>
      </c>
      <c r="M228" s="9" t="s">
        <v>446</v>
      </c>
      <c r="N228" s="9" t="s">
        <v>447</v>
      </c>
      <c r="O228" s="9" t="s">
        <v>448</v>
      </c>
      <c r="P228" s="9" t="s">
        <v>429</v>
      </c>
      <c r="Q228" s="9" t="s">
        <v>34</v>
      </c>
      <c r="R228"/>
    </row>
    <row r="229" spans="2:18" ht="19.899999999999999" customHeight="1" x14ac:dyDescent="0.35">
      <c r="B229" s="48" t="s">
        <v>43</v>
      </c>
      <c r="C229" s="23">
        <f>COUNTIFS(Data!J:J,L229,Data!C:C,stats!B229)</f>
        <v>0</v>
      </c>
      <c r="D229" s="6">
        <f>COUNTIFS(Data!J:J,M229,Data!C:C,stats!B229)</f>
        <v>0</v>
      </c>
      <c r="E229" s="6">
        <f>COUNTIFS(Data!J:J,N229,Data!C:C,stats!B229)</f>
        <v>0</v>
      </c>
      <c r="F229" s="6">
        <f>COUNTIFS(Data!J:J,O229,Data!C:C,stats!B229)</f>
        <v>0</v>
      </c>
      <c r="G229" s="6">
        <f>COUNTIFS(Data!J:J,P229,Data!C:C,stats!B229)</f>
        <v>0</v>
      </c>
      <c r="H229" s="24">
        <f>COUNTIFS(Data!J:J,Q229,Data!C:C,stats!B229)</f>
        <v>0</v>
      </c>
      <c r="I229" s="27">
        <f t="shared" si="17"/>
        <v>0</v>
      </c>
      <c r="L229" s="9" t="s">
        <v>430</v>
      </c>
      <c r="M229" s="9" t="s">
        <v>446</v>
      </c>
      <c r="N229" s="9" t="s">
        <v>447</v>
      </c>
      <c r="O229" s="9" t="s">
        <v>448</v>
      </c>
      <c r="P229" s="9" t="s">
        <v>429</v>
      </c>
      <c r="Q229" s="9" t="s">
        <v>34</v>
      </c>
      <c r="R229"/>
    </row>
    <row r="230" spans="2:18" ht="19.899999999999999" customHeight="1" x14ac:dyDescent="0.35">
      <c r="B230" s="48" t="s">
        <v>41</v>
      </c>
      <c r="C230" s="23">
        <f>COUNTIFS(Data!J:J,L230,Data!C:C,stats!B230)</f>
        <v>0</v>
      </c>
      <c r="D230" s="6">
        <f>COUNTIFS(Data!J:J,M230,Data!C:C,stats!B230)</f>
        <v>0</v>
      </c>
      <c r="E230" s="6">
        <f>COUNTIFS(Data!J:J,N230,Data!C:C,stats!B230)</f>
        <v>0</v>
      </c>
      <c r="F230" s="6">
        <f>COUNTIFS(Data!J:J,O230,Data!C:C,stats!B230)</f>
        <v>0</v>
      </c>
      <c r="G230" s="6">
        <f>COUNTIFS(Data!J:J,P230,Data!C:C,stats!B230)</f>
        <v>0</v>
      </c>
      <c r="H230" s="24">
        <f>COUNTIFS(Data!J:J,Q230,Data!C:C,stats!B230)</f>
        <v>1</v>
      </c>
      <c r="I230" s="27">
        <f t="shared" si="17"/>
        <v>1</v>
      </c>
      <c r="L230" s="9" t="s">
        <v>430</v>
      </c>
      <c r="M230" s="9" t="s">
        <v>446</v>
      </c>
      <c r="N230" s="9" t="s">
        <v>447</v>
      </c>
      <c r="O230" s="9" t="s">
        <v>448</v>
      </c>
      <c r="P230" s="9" t="s">
        <v>429</v>
      </c>
      <c r="Q230" s="9" t="s">
        <v>34</v>
      </c>
      <c r="R230"/>
    </row>
    <row r="231" spans="2:18" ht="19.899999999999999" customHeight="1" x14ac:dyDescent="0.35">
      <c r="B231" s="48" t="s">
        <v>47</v>
      </c>
      <c r="C231" s="23">
        <f>COUNTIFS(Data!J:J,L231,Data!C:C,stats!B231)</f>
        <v>0</v>
      </c>
      <c r="D231" s="6">
        <f>COUNTIFS(Data!J:J,M231,Data!C:C,stats!B231)</f>
        <v>0</v>
      </c>
      <c r="E231" s="6">
        <f>COUNTIFS(Data!J:J,N231,Data!C:C,stats!B231)</f>
        <v>0</v>
      </c>
      <c r="F231" s="6">
        <f>COUNTIFS(Data!J:J,O231,Data!C:C,stats!B231)</f>
        <v>0</v>
      </c>
      <c r="G231" s="6">
        <f>COUNTIFS(Data!J:J,P231,Data!C:C,stats!B231)</f>
        <v>0</v>
      </c>
      <c r="H231" s="24">
        <f>COUNTIFS(Data!J:J,Q231,Data!C:C,stats!B231)</f>
        <v>0</v>
      </c>
      <c r="I231" s="27">
        <f t="shared" si="17"/>
        <v>0</v>
      </c>
      <c r="L231" s="9" t="s">
        <v>430</v>
      </c>
      <c r="M231" s="9" t="s">
        <v>446</v>
      </c>
      <c r="N231" s="9" t="s">
        <v>447</v>
      </c>
      <c r="O231" s="9" t="s">
        <v>448</v>
      </c>
      <c r="P231" s="9" t="s">
        <v>429</v>
      </c>
      <c r="Q231" s="9" t="s">
        <v>34</v>
      </c>
      <c r="R231"/>
    </row>
    <row r="232" spans="2:18" ht="19.899999999999999" customHeight="1" x14ac:dyDescent="0.35">
      <c r="B232" s="48" t="s">
        <v>48</v>
      </c>
      <c r="C232" s="23">
        <f>COUNTIFS(Data!J:J,L232,Data!C:C,stats!B232)</f>
        <v>0</v>
      </c>
      <c r="D232" s="6">
        <f>COUNTIFS(Data!J:J,M232,Data!C:C,stats!B232)</f>
        <v>0</v>
      </c>
      <c r="E232" s="6">
        <f>COUNTIFS(Data!J:J,N232,Data!C:C,stats!B232)</f>
        <v>0</v>
      </c>
      <c r="F232" s="6">
        <f>COUNTIFS(Data!J:J,O232,Data!C:C,stats!B232)</f>
        <v>0</v>
      </c>
      <c r="G232" s="6">
        <f>COUNTIFS(Data!J:J,P232,Data!C:C,stats!B232)</f>
        <v>0</v>
      </c>
      <c r="H232" s="24">
        <f>COUNTIFS(Data!J:J,Q232,Data!C:C,stats!B232)</f>
        <v>0</v>
      </c>
      <c r="I232" s="27">
        <f t="shared" si="17"/>
        <v>0</v>
      </c>
      <c r="L232" s="9" t="s">
        <v>430</v>
      </c>
      <c r="M232" s="9" t="s">
        <v>446</v>
      </c>
      <c r="N232" s="9" t="s">
        <v>447</v>
      </c>
      <c r="O232" s="9" t="s">
        <v>448</v>
      </c>
      <c r="P232" s="9" t="s">
        <v>429</v>
      </c>
      <c r="Q232" s="9" t="s">
        <v>34</v>
      </c>
      <c r="R232"/>
    </row>
    <row r="233" spans="2:18" ht="19.899999999999999" customHeight="1" x14ac:dyDescent="0.35">
      <c r="B233" s="48" t="s">
        <v>53</v>
      </c>
      <c r="C233" s="23">
        <f>COUNTIFS(Data!J:J,L233,Data!C:C,stats!B233)</f>
        <v>0</v>
      </c>
      <c r="D233" s="6">
        <f>COUNTIFS(Data!J:J,M233,Data!C:C,stats!B233)</f>
        <v>0</v>
      </c>
      <c r="E233" s="6">
        <f>COUNTIFS(Data!J:J,N233,Data!C:C,stats!B233)</f>
        <v>0</v>
      </c>
      <c r="F233" s="6">
        <f>COUNTIFS(Data!J:J,O233,Data!C:C,stats!B233)</f>
        <v>0</v>
      </c>
      <c r="G233" s="6">
        <f>COUNTIFS(Data!J:J,P233,Data!C:C,stats!B233)</f>
        <v>0</v>
      </c>
      <c r="H233" s="24">
        <f>COUNTIFS(Data!J:J,Q233,Data!C:C,stats!B233)</f>
        <v>2</v>
      </c>
      <c r="I233" s="27">
        <f t="shared" si="17"/>
        <v>2</v>
      </c>
      <c r="L233" s="9" t="s">
        <v>430</v>
      </c>
      <c r="M233" s="9" t="s">
        <v>446</v>
      </c>
      <c r="N233" s="9" t="s">
        <v>447</v>
      </c>
      <c r="O233" s="9" t="s">
        <v>448</v>
      </c>
      <c r="P233" s="9" t="s">
        <v>429</v>
      </c>
      <c r="Q233" s="9" t="s">
        <v>34</v>
      </c>
      <c r="R233"/>
    </row>
    <row r="234" spans="2:18" ht="19.899999999999999" customHeight="1" x14ac:dyDescent="0.35">
      <c r="B234" s="48" t="s">
        <v>46</v>
      </c>
      <c r="C234" s="23">
        <f>COUNTIFS(Data!J:J,L234,Data!C:C,stats!B234)</f>
        <v>0</v>
      </c>
      <c r="D234" s="6">
        <f>COUNTIFS(Data!J:J,M234,Data!C:C,stats!B234)</f>
        <v>0</v>
      </c>
      <c r="E234" s="6">
        <f>COUNTIFS(Data!J:J,N234,Data!C:C,stats!B234)</f>
        <v>0</v>
      </c>
      <c r="F234" s="6">
        <f>COUNTIFS(Data!J:J,O234,Data!C:C,stats!B234)</f>
        <v>0</v>
      </c>
      <c r="G234" s="6">
        <f>COUNTIFS(Data!J:J,P234,Data!C:C,stats!B234)</f>
        <v>0</v>
      </c>
      <c r="H234" s="24">
        <f>COUNTIFS(Data!J:J,Q234,Data!C:C,stats!B234)</f>
        <v>0</v>
      </c>
      <c r="I234" s="27">
        <f t="shared" si="17"/>
        <v>0</v>
      </c>
      <c r="L234" s="9" t="s">
        <v>430</v>
      </c>
      <c r="M234" s="9" t="s">
        <v>446</v>
      </c>
      <c r="N234" s="9" t="s">
        <v>447</v>
      </c>
      <c r="O234" s="9" t="s">
        <v>448</v>
      </c>
      <c r="P234" s="9" t="s">
        <v>429</v>
      </c>
      <c r="Q234" s="9" t="s">
        <v>34</v>
      </c>
      <c r="R234"/>
    </row>
    <row r="235" spans="2:18" ht="19.899999999999999" customHeight="1" x14ac:dyDescent="0.35">
      <c r="B235" s="48" t="s">
        <v>42</v>
      </c>
      <c r="C235" s="23">
        <f>COUNTIFS(Data!J:J,L235,Data!C:C,stats!B235)</f>
        <v>0</v>
      </c>
      <c r="D235" s="6">
        <f>COUNTIFS(Data!J:J,M235,Data!C:C,stats!B235)</f>
        <v>0</v>
      </c>
      <c r="E235" s="6">
        <f>COUNTIFS(Data!J:J,N235,Data!C:C,stats!B235)</f>
        <v>0</v>
      </c>
      <c r="F235" s="6">
        <f>COUNTIFS(Data!J:J,O235,Data!C:C,stats!B235)</f>
        <v>0</v>
      </c>
      <c r="G235" s="6">
        <f>COUNTIFS(Data!J:J,P235,Data!C:C,stats!B235)</f>
        <v>0</v>
      </c>
      <c r="H235" s="24">
        <f>COUNTIFS(Data!J:J,Q235,Data!C:C,stats!B235)</f>
        <v>2</v>
      </c>
      <c r="I235" s="27">
        <f t="shared" si="17"/>
        <v>2</v>
      </c>
      <c r="L235" s="9" t="s">
        <v>430</v>
      </c>
      <c r="M235" s="9" t="s">
        <v>446</v>
      </c>
      <c r="N235" s="9" t="s">
        <v>447</v>
      </c>
      <c r="O235" s="9" t="s">
        <v>448</v>
      </c>
      <c r="P235" s="9" t="s">
        <v>429</v>
      </c>
      <c r="Q235" s="9" t="s">
        <v>34</v>
      </c>
      <c r="R235"/>
    </row>
    <row r="236" spans="2:18" ht="19.899999999999999" customHeight="1" x14ac:dyDescent="0.35">
      <c r="B236" s="48" t="s">
        <v>45</v>
      </c>
      <c r="C236" s="23">
        <f>COUNTIFS(Data!J:J,L236,Data!C:C,stats!B236)</f>
        <v>0</v>
      </c>
      <c r="D236" s="6">
        <f>COUNTIFS(Data!J:J,M236,Data!C:C,stats!B236)</f>
        <v>0</v>
      </c>
      <c r="E236" s="6">
        <f>COUNTIFS(Data!J:J,N236,Data!C:C,stats!B236)</f>
        <v>0</v>
      </c>
      <c r="F236" s="6">
        <f>COUNTIFS(Data!J:J,O236,Data!C:C,stats!B236)</f>
        <v>0</v>
      </c>
      <c r="G236" s="6">
        <f>COUNTIFS(Data!J:J,P236,Data!C:C,stats!B236)</f>
        <v>0</v>
      </c>
      <c r="H236" s="24">
        <f>COUNTIFS(Data!J:J,Q236,Data!C:C,stats!B236)</f>
        <v>0</v>
      </c>
      <c r="I236" s="27">
        <f t="shared" si="17"/>
        <v>0</v>
      </c>
      <c r="L236" s="9" t="s">
        <v>430</v>
      </c>
      <c r="M236" s="9" t="s">
        <v>446</v>
      </c>
      <c r="N236" s="9" t="s">
        <v>447</v>
      </c>
      <c r="O236" s="9" t="s">
        <v>448</v>
      </c>
      <c r="P236" s="9" t="s">
        <v>429</v>
      </c>
      <c r="Q236" s="9" t="s">
        <v>34</v>
      </c>
      <c r="R236"/>
    </row>
    <row r="237" spans="2:18" ht="19.899999999999999" customHeight="1" x14ac:dyDescent="0.35">
      <c r="B237" s="48" t="s">
        <v>51</v>
      </c>
      <c r="C237" s="23">
        <f>COUNTIFS(Data!J:J,L237,Data!C:C,stats!B237)</f>
        <v>0</v>
      </c>
      <c r="D237" s="6">
        <f>COUNTIFS(Data!J:J,M237,Data!C:C,stats!B237)</f>
        <v>0</v>
      </c>
      <c r="E237" s="6">
        <f>COUNTIFS(Data!J:J,N237,Data!C:C,stats!B237)</f>
        <v>0</v>
      </c>
      <c r="F237" s="6">
        <f>COUNTIFS(Data!J:J,O237,Data!C:C,stats!B237)</f>
        <v>0</v>
      </c>
      <c r="G237" s="6">
        <f>COUNTIFS(Data!J:J,P237,Data!C:C,stats!B237)</f>
        <v>0</v>
      </c>
      <c r="H237" s="24">
        <f>COUNTIFS(Data!J:J,Q237,Data!C:C,stats!B237)</f>
        <v>0</v>
      </c>
      <c r="I237" s="27">
        <f t="shared" si="17"/>
        <v>0</v>
      </c>
      <c r="L237" s="9" t="s">
        <v>430</v>
      </c>
      <c r="M237" s="9" t="s">
        <v>446</v>
      </c>
      <c r="N237" s="9" t="s">
        <v>447</v>
      </c>
      <c r="O237" s="9" t="s">
        <v>448</v>
      </c>
      <c r="P237" s="9" t="s">
        <v>429</v>
      </c>
      <c r="Q237" s="9" t="s">
        <v>34</v>
      </c>
      <c r="R237"/>
    </row>
    <row r="238" spans="2:18" ht="19.899999999999999" customHeight="1" x14ac:dyDescent="0.35">
      <c r="B238" s="48" t="s">
        <v>54</v>
      </c>
      <c r="C238" s="23">
        <f>COUNTIFS(Data!J:J,L238,Data!C:C,stats!B238)</f>
        <v>0</v>
      </c>
      <c r="D238" s="6">
        <f>COUNTIFS(Data!J:J,M238,Data!C:C,stats!B238)</f>
        <v>0</v>
      </c>
      <c r="E238" s="6">
        <f>COUNTIFS(Data!J:J,N238,Data!C:C,stats!B238)</f>
        <v>0</v>
      </c>
      <c r="F238" s="6">
        <f>COUNTIFS(Data!J:J,O238,Data!C:C,stats!B238)</f>
        <v>0</v>
      </c>
      <c r="G238" s="6">
        <f>COUNTIFS(Data!J:J,P238,Data!C:C,stats!B238)</f>
        <v>0</v>
      </c>
      <c r="H238" s="24">
        <f>COUNTIFS(Data!J:J,Q238,Data!C:C,stats!B238)</f>
        <v>0</v>
      </c>
      <c r="I238" s="27">
        <f t="shared" si="17"/>
        <v>0</v>
      </c>
      <c r="L238" s="9" t="s">
        <v>430</v>
      </c>
      <c r="M238" s="9" t="s">
        <v>446</v>
      </c>
      <c r="N238" s="9" t="s">
        <v>447</v>
      </c>
      <c r="O238" s="9" t="s">
        <v>448</v>
      </c>
      <c r="P238" s="9" t="s">
        <v>429</v>
      </c>
      <c r="Q238" s="9" t="s">
        <v>34</v>
      </c>
      <c r="R238"/>
    </row>
    <row r="239" spans="2:18" ht="19.899999999999999" customHeight="1" x14ac:dyDescent="0.35">
      <c r="B239" s="48" t="s">
        <v>52</v>
      </c>
      <c r="C239" s="23">
        <f>COUNTIFS(Data!J:J,L239,Data!C:C,stats!B239)</f>
        <v>0</v>
      </c>
      <c r="D239" s="6">
        <f>COUNTIFS(Data!J:J,M239,Data!C:C,stats!B239)</f>
        <v>0</v>
      </c>
      <c r="E239" s="6">
        <f>COUNTIFS(Data!J:J,N239,Data!C:C,stats!B239)</f>
        <v>0</v>
      </c>
      <c r="F239" s="6">
        <f>COUNTIFS(Data!J:J,O239,Data!C:C,stats!B239)</f>
        <v>0</v>
      </c>
      <c r="G239" s="6">
        <f>COUNTIFS(Data!J:J,P239,Data!C:C,stats!B239)</f>
        <v>0</v>
      </c>
      <c r="H239" s="24">
        <f>COUNTIFS(Data!J:J,Q239,Data!C:C,stats!B239)</f>
        <v>0</v>
      </c>
      <c r="I239" s="27">
        <f t="shared" si="17"/>
        <v>0</v>
      </c>
      <c r="L239" s="9" t="s">
        <v>430</v>
      </c>
      <c r="M239" s="9" t="s">
        <v>446</v>
      </c>
      <c r="N239" s="9" t="s">
        <v>447</v>
      </c>
      <c r="O239" s="9" t="s">
        <v>448</v>
      </c>
      <c r="P239" s="9" t="s">
        <v>429</v>
      </c>
      <c r="Q239" s="9" t="s">
        <v>34</v>
      </c>
      <c r="R239"/>
    </row>
    <row r="240" spans="2:18" ht="19.899999999999999" customHeight="1" x14ac:dyDescent="0.35">
      <c r="B240" s="48" t="s">
        <v>50</v>
      </c>
      <c r="C240" s="23">
        <f>COUNTIFS(Data!J:J,L240,Data!C:C,stats!B240)</f>
        <v>0</v>
      </c>
      <c r="D240" s="6">
        <f>COUNTIFS(Data!J:J,M240,Data!C:C,stats!B240)</f>
        <v>0</v>
      </c>
      <c r="E240" s="6">
        <f>COUNTIFS(Data!J:J,N240,Data!C:C,stats!B240)</f>
        <v>0</v>
      </c>
      <c r="F240" s="6">
        <f>COUNTIFS(Data!J:J,O240,Data!C:C,stats!B240)</f>
        <v>0</v>
      </c>
      <c r="G240" s="6">
        <f>COUNTIFS(Data!J:J,P240,Data!C:C,stats!B240)</f>
        <v>0</v>
      </c>
      <c r="H240" s="24">
        <f>COUNTIFS(Data!J:J,Q240,Data!C:C,stats!B240)</f>
        <v>0</v>
      </c>
      <c r="I240" s="27">
        <f t="shared" si="17"/>
        <v>0</v>
      </c>
      <c r="L240" s="9" t="s">
        <v>430</v>
      </c>
      <c r="M240" s="9" t="s">
        <v>446</v>
      </c>
      <c r="N240" s="9" t="s">
        <v>447</v>
      </c>
      <c r="O240" s="9" t="s">
        <v>448</v>
      </c>
      <c r="P240" s="9" t="s">
        <v>429</v>
      </c>
      <c r="Q240" s="9" t="s">
        <v>34</v>
      </c>
      <c r="R240"/>
    </row>
    <row r="241" spans="1:31" ht="19.899999999999999" customHeight="1" thickBot="1" x14ac:dyDescent="0.4">
      <c r="B241" s="49" t="s">
        <v>34</v>
      </c>
      <c r="C241" s="47">
        <f>COUNTIFS(Data!J:J,L241,Data!C:C,stats!B241)</f>
        <v>1</v>
      </c>
      <c r="D241" s="45">
        <f>COUNTIFS(Data!J:J,M241,Data!C:C,stats!B241)</f>
        <v>0</v>
      </c>
      <c r="E241" s="45">
        <f>COUNTIFS(Data!J:J,N241,Data!C:C,stats!B241)</f>
        <v>0</v>
      </c>
      <c r="F241" s="45">
        <f>COUNTIFS(Data!J:J,O241,Data!C:C,stats!B241)</f>
        <v>0</v>
      </c>
      <c r="G241" s="45">
        <f>COUNTIFS(Data!J:J,P241,Data!C:C,stats!B241)</f>
        <v>0</v>
      </c>
      <c r="H241" s="46">
        <f>COUNTIFS(Data!J:J,Q241,Data!C:C,stats!B241)</f>
        <v>1</v>
      </c>
      <c r="I241" s="42">
        <f t="shared" si="17"/>
        <v>2</v>
      </c>
      <c r="L241" s="9" t="s">
        <v>430</v>
      </c>
      <c r="M241" s="9" t="s">
        <v>446</v>
      </c>
      <c r="N241" s="9" t="s">
        <v>447</v>
      </c>
      <c r="O241" s="9" t="s">
        <v>448</v>
      </c>
      <c r="P241" s="9" t="s">
        <v>429</v>
      </c>
      <c r="Q241" s="9" t="s">
        <v>34</v>
      </c>
      <c r="R241"/>
    </row>
    <row r="242" spans="1:31" ht="19.899999999999999" customHeight="1" thickBot="1" x14ac:dyDescent="0.4">
      <c r="B242" s="26" t="s">
        <v>444</v>
      </c>
      <c r="C242" s="62">
        <f t="shared" ref="C242:I242" si="18">SUM(C221:C241)</f>
        <v>4</v>
      </c>
      <c r="D242" s="35">
        <f t="shared" si="18"/>
        <v>42</v>
      </c>
      <c r="E242" s="32">
        <f t="shared" si="18"/>
        <v>16</v>
      </c>
      <c r="F242" s="32">
        <f t="shared" si="18"/>
        <v>1</v>
      </c>
      <c r="G242" s="32">
        <f t="shared" si="18"/>
        <v>1</v>
      </c>
      <c r="H242" s="36">
        <f t="shared" si="18"/>
        <v>16</v>
      </c>
      <c r="I242" s="2">
        <f t="shared" si="18"/>
        <v>80</v>
      </c>
      <c r="L242"/>
      <c r="M242"/>
      <c r="N242"/>
      <c r="O242"/>
      <c r="P242"/>
      <c r="Q242"/>
      <c r="R242"/>
    </row>
    <row r="243" spans="1:31" ht="40.15" customHeight="1" thickBot="1" x14ac:dyDescent="0.4">
      <c r="B243" s="144" t="s">
        <v>445</v>
      </c>
      <c r="C243" s="145"/>
      <c r="D243" s="145"/>
      <c r="E243" s="145"/>
      <c r="F243" s="145"/>
      <c r="G243" s="145"/>
      <c r="H243" s="145"/>
      <c r="I243" s="146"/>
      <c r="L243"/>
      <c r="M243"/>
      <c r="N243"/>
      <c r="O243"/>
      <c r="P243"/>
      <c r="Q243"/>
      <c r="R243"/>
      <c r="S243"/>
      <c r="T243"/>
      <c r="U243"/>
      <c r="V243"/>
      <c r="W243"/>
      <c r="X243"/>
    </row>
    <row r="244" spans="1:31" ht="19.899999999999999" customHeight="1" thickBot="1" x14ac:dyDescent="0.4"/>
    <row r="245" spans="1:31" ht="19.899999999999999" customHeight="1" thickBot="1" x14ac:dyDescent="0.4">
      <c r="A245" s="17">
        <v>14</v>
      </c>
      <c r="B245" s="138" t="s">
        <v>484</v>
      </c>
      <c r="C245" s="139"/>
      <c r="D245" s="139"/>
      <c r="E245" s="139"/>
      <c r="F245" s="139"/>
      <c r="G245" s="139"/>
      <c r="H245" s="139"/>
      <c r="I245" s="139"/>
      <c r="J245" s="139"/>
      <c r="K245" s="139"/>
      <c r="L245" s="139"/>
      <c r="M245" s="139"/>
      <c r="N245" s="139"/>
      <c r="O245" s="140"/>
      <c r="P245"/>
      <c r="Q245"/>
      <c r="R245"/>
      <c r="S245"/>
      <c r="T245"/>
    </row>
    <row r="246" spans="1:31" ht="19.899999999999999" customHeight="1" thickBot="1" x14ac:dyDescent="0.4">
      <c r="A246" s="17" t="s">
        <v>5</v>
      </c>
      <c r="B246" s="147" t="s">
        <v>465</v>
      </c>
      <c r="C246" s="148"/>
      <c r="D246" s="148"/>
      <c r="E246" s="148"/>
      <c r="F246" s="148"/>
      <c r="G246" s="148"/>
      <c r="H246" s="148"/>
      <c r="I246" s="148"/>
      <c r="J246" s="148"/>
      <c r="K246" s="148"/>
      <c r="L246" s="148"/>
      <c r="M246" s="148"/>
      <c r="N246" s="148"/>
      <c r="O246" s="149"/>
      <c r="P246"/>
      <c r="Q246"/>
      <c r="R246"/>
      <c r="S246"/>
      <c r="T246"/>
    </row>
    <row r="247" spans="1:31" ht="49.9" customHeight="1" thickBot="1" x14ac:dyDescent="0.4">
      <c r="B247" s="50"/>
      <c r="C247" s="59" t="s">
        <v>428</v>
      </c>
      <c r="D247" s="60" t="s">
        <v>164</v>
      </c>
      <c r="E247" s="60" t="s">
        <v>424</v>
      </c>
      <c r="F247" s="60" t="s">
        <v>431</v>
      </c>
      <c r="G247" s="60" t="s">
        <v>171</v>
      </c>
      <c r="H247" s="60" t="s">
        <v>425</v>
      </c>
      <c r="I247" s="60" t="s">
        <v>427</v>
      </c>
      <c r="J247" s="60" t="s">
        <v>441</v>
      </c>
      <c r="K247" s="60" t="s">
        <v>426</v>
      </c>
      <c r="L247" s="60" t="s">
        <v>163</v>
      </c>
      <c r="M247" s="60" t="s">
        <v>168</v>
      </c>
      <c r="N247" s="61" t="s">
        <v>34</v>
      </c>
      <c r="O247" s="26" t="s">
        <v>444</v>
      </c>
      <c r="P247"/>
      <c r="Q247"/>
      <c r="R247"/>
      <c r="S247"/>
      <c r="T247"/>
    </row>
    <row r="248" spans="1:31" ht="19.899999999999999" customHeight="1" x14ac:dyDescent="0.35">
      <c r="B248" s="57" t="s">
        <v>35</v>
      </c>
      <c r="C248" s="23">
        <f>COUNTIFS(Data!N:N,R248,Data!C:C,stats!B248)</f>
        <v>0</v>
      </c>
      <c r="D248" s="6">
        <f>COUNTIFS(Data!N:N,S248,Data!C:C,stats!B248)</f>
        <v>16</v>
      </c>
      <c r="E248" s="6">
        <f>COUNTIFS(Data!N:N,T248,Data!C:C,stats!B248)</f>
        <v>8</v>
      </c>
      <c r="F248" s="6">
        <f>COUNTIFS(Data!N:N,U248,Data!C:C,stats!B248)</f>
        <v>0</v>
      </c>
      <c r="G248" s="6">
        <f>COUNTIFS(Data!N:N,V248,Data!C:C,stats!B248)</f>
        <v>10</v>
      </c>
      <c r="H248" s="6">
        <f>COUNTIFS(Data!N:N,W248,Data!C:C,stats!B248)</f>
        <v>2</v>
      </c>
      <c r="I248" s="6">
        <f>COUNTIFS(Data!N:N,X248,Data!C:C,stats!B248)</f>
        <v>0</v>
      </c>
      <c r="J248" s="6">
        <f>COUNTIFS(Data!N:N,Y248,Data!C:C,stats!B248)</f>
        <v>16</v>
      </c>
      <c r="K248" s="6">
        <f>COUNTIFS(Data!N:N,Z248,Data!C:C,stats!B248)</f>
        <v>3</v>
      </c>
      <c r="L248" s="6">
        <f>COUNTIFS(Data!N:N,AA248,Data!C:C,stats!B248)</f>
        <v>0</v>
      </c>
      <c r="M248" s="6">
        <f>COUNTIFS(Data!N:N,AB248,Data!C:C,stats!B248)</f>
        <v>8</v>
      </c>
      <c r="N248" s="24">
        <f>COUNTIFS(Data!N:N,AC248,Data!C:C,stats!B248)</f>
        <v>2</v>
      </c>
      <c r="O248" s="27">
        <f>SUM(C248:N248)</f>
        <v>65</v>
      </c>
      <c r="P248"/>
      <c r="Q248"/>
      <c r="R248" s="9" t="s">
        <v>428</v>
      </c>
      <c r="S248" s="9" t="s">
        <v>164</v>
      </c>
      <c r="T248" s="9" t="s">
        <v>424</v>
      </c>
      <c r="U248" s="9" t="s">
        <v>431</v>
      </c>
      <c r="V248" s="9" t="s">
        <v>171</v>
      </c>
      <c r="W248" s="9" t="s">
        <v>425</v>
      </c>
      <c r="X248" s="9" t="s">
        <v>427</v>
      </c>
      <c r="Y248" s="9" t="s">
        <v>441</v>
      </c>
      <c r="Z248" s="9" t="s">
        <v>426</v>
      </c>
      <c r="AA248" s="9" t="s">
        <v>163</v>
      </c>
      <c r="AB248" s="9" t="s">
        <v>168</v>
      </c>
      <c r="AC248" s="9" t="s">
        <v>34</v>
      </c>
      <c r="AD248"/>
      <c r="AE248"/>
    </row>
    <row r="249" spans="1:31" ht="19.899999999999999" customHeight="1" x14ac:dyDescent="0.35">
      <c r="B249" s="48" t="s">
        <v>38</v>
      </c>
      <c r="C249" s="23">
        <f>COUNTIFS(Data!N:N,R249,Data!C:C,stats!B249)</f>
        <v>1</v>
      </c>
      <c r="D249" s="6">
        <f>COUNTIFS(Data!N:N,S249,Data!C:C,stats!B249)</f>
        <v>0</v>
      </c>
      <c r="E249" s="6">
        <f>COUNTIFS(Data!N:N,T249,Data!C:C,stats!B249)</f>
        <v>0</v>
      </c>
      <c r="F249" s="6">
        <f>COUNTIFS(Data!N:N,U249,Data!C:C,stats!B249)</f>
        <v>0</v>
      </c>
      <c r="G249" s="6">
        <f>COUNTIFS(Data!N:N,V249,Data!C:C,stats!B249)</f>
        <v>0</v>
      </c>
      <c r="H249" s="6">
        <f>COUNTIFS(Data!N:N,W249,Data!C:C,stats!B249)</f>
        <v>0</v>
      </c>
      <c r="I249" s="6">
        <f>COUNTIFS(Data!N:N,X249,Data!C:C,stats!B249)</f>
        <v>0</v>
      </c>
      <c r="J249" s="6">
        <f>COUNTIFS(Data!N:N,Y249,Data!C:C,stats!B249)</f>
        <v>0</v>
      </c>
      <c r="K249" s="6">
        <f>COUNTIFS(Data!N:N,Z249,Data!C:C,stats!B249)</f>
        <v>0</v>
      </c>
      <c r="L249" s="6">
        <f>COUNTIFS(Data!N:N,AA249,Data!C:C,stats!B249)</f>
        <v>0</v>
      </c>
      <c r="M249" s="6">
        <f>COUNTIFS(Data!N:N,AB249,Data!C:C,stats!B249)</f>
        <v>0</v>
      </c>
      <c r="N249" s="24">
        <f>COUNTIFS(Data!N:N,AC249,Data!C:C,stats!B249)</f>
        <v>1</v>
      </c>
      <c r="O249" s="27">
        <f t="shared" ref="O249:O268" si="19">SUM(C249:N249)</f>
        <v>2</v>
      </c>
      <c r="P249"/>
      <c r="Q249"/>
      <c r="R249" s="9" t="s">
        <v>428</v>
      </c>
      <c r="S249" s="9" t="s">
        <v>164</v>
      </c>
      <c r="T249" s="9" t="s">
        <v>424</v>
      </c>
      <c r="U249" s="9" t="s">
        <v>431</v>
      </c>
      <c r="V249" s="9" t="s">
        <v>171</v>
      </c>
      <c r="W249" s="9" t="s">
        <v>425</v>
      </c>
      <c r="X249" s="9" t="s">
        <v>427</v>
      </c>
      <c r="Y249" s="9" t="s">
        <v>441</v>
      </c>
      <c r="Z249" s="9" t="s">
        <v>426</v>
      </c>
      <c r="AA249" s="9" t="s">
        <v>163</v>
      </c>
      <c r="AB249" s="9" t="s">
        <v>168</v>
      </c>
      <c r="AC249" s="9" t="s">
        <v>34</v>
      </c>
      <c r="AD249"/>
      <c r="AE249"/>
    </row>
    <row r="250" spans="1:31" ht="19.899999999999999" customHeight="1" x14ac:dyDescent="0.35">
      <c r="B250" s="48" t="s">
        <v>39</v>
      </c>
      <c r="C250" s="23">
        <f>COUNTIFS(Data!N:N,R250,Data!C:C,stats!B250)</f>
        <v>0</v>
      </c>
      <c r="D250" s="6">
        <f>COUNTIFS(Data!N:N,S250,Data!C:C,stats!B250)</f>
        <v>0</v>
      </c>
      <c r="E250" s="6">
        <f>COUNTIFS(Data!N:N,T250,Data!C:C,stats!B250)</f>
        <v>0</v>
      </c>
      <c r="F250" s="6">
        <f>COUNTIFS(Data!N:N,U250,Data!C:C,stats!B250)</f>
        <v>0</v>
      </c>
      <c r="G250" s="6">
        <f>COUNTIFS(Data!N:N,V250,Data!C:C,stats!B250)</f>
        <v>0</v>
      </c>
      <c r="H250" s="6">
        <f>COUNTIFS(Data!N:N,W250,Data!C:C,stats!B250)</f>
        <v>0</v>
      </c>
      <c r="I250" s="6">
        <f>COUNTIFS(Data!N:N,X250,Data!C:C,stats!B250)</f>
        <v>0</v>
      </c>
      <c r="J250" s="6">
        <f>COUNTIFS(Data!N:N,Y250,Data!C:C,stats!B250)</f>
        <v>0</v>
      </c>
      <c r="K250" s="6">
        <f>COUNTIFS(Data!N:N,Z250,Data!C:C,stats!B250)</f>
        <v>0</v>
      </c>
      <c r="L250" s="6">
        <f>COUNTIFS(Data!N:N,AA250,Data!C:C,stats!B250)</f>
        <v>0</v>
      </c>
      <c r="M250" s="6">
        <f>COUNTIFS(Data!N:N,AB250,Data!C:C,stats!B250)</f>
        <v>0</v>
      </c>
      <c r="N250" s="24">
        <f>COUNTIFS(Data!N:N,AC250,Data!C:C,stats!B250)</f>
        <v>0</v>
      </c>
      <c r="O250" s="27">
        <f t="shared" si="19"/>
        <v>0</v>
      </c>
      <c r="P250"/>
      <c r="Q250"/>
      <c r="R250" s="9" t="s">
        <v>428</v>
      </c>
      <c r="S250" s="9" t="s">
        <v>164</v>
      </c>
      <c r="T250" s="9" t="s">
        <v>424</v>
      </c>
      <c r="U250" s="9" t="s">
        <v>431</v>
      </c>
      <c r="V250" s="9" t="s">
        <v>171</v>
      </c>
      <c r="W250" s="9" t="s">
        <v>425</v>
      </c>
      <c r="X250" s="9" t="s">
        <v>427</v>
      </c>
      <c r="Y250" s="9" t="s">
        <v>441</v>
      </c>
      <c r="Z250" s="9" t="s">
        <v>426</v>
      </c>
      <c r="AA250" s="9" t="s">
        <v>163</v>
      </c>
      <c r="AB250" s="9" t="s">
        <v>168</v>
      </c>
      <c r="AC250" s="9" t="s">
        <v>34</v>
      </c>
      <c r="AD250"/>
      <c r="AE250"/>
    </row>
    <row r="251" spans="1:31" ht="19.899999999999999" customHeight="1" x14ac:dyDescent="0.35">
      <c r="B251" s="48" t="s">
        <v>49</v>
      </c>
      <c r="C251" s="23">
        <f>COUNTIFS(Data!N:N,R251,Data!C:C,stats!B251)</f>
        <v>0</v>
      </c>
      <c r="D251" s="6">
        <f>COUNTIFS(Data!N:N,S251,Data!C:C,stats!B251)</f>
        <v>0</v>
      </c>
      <c r="E251" s="6">
        <f>COUNTIFS(Data!N:N,T251,Data!C:C,stats!B251)</f>
        <v>0</v>
      </c>
      <c r="F251" s="6">
        <f>COUNTIFS(Data!N:N,U251,Data!C:C,stats!B251)</f>
        <v>0</v>
      </c>
      <c r="G251" s="6">
        <f>COUNTIFS(Data!N:N,V251,Data!C:C,stats!B251)</f>
        <v>0</v>
      </c>
      <c r="H251" s="6">
        <f>COUNTIFS(Data!N:N,W251,Data!C:C,stats!B251)</f>
        <v>0</v>
      </c>
      <c r="I251" s="6">
        <f>COUNTIFS(Data!N:N,X251,Data!C:C,stats!B251)</f>
        <v>0</v>
      </c>
      <c r="J251" s="6">
        <f>COUNTIFS(Data!N:N,Y251,Data!C:C,stats!B251)</f>
        <v>0</v>
      </c>
      <c r="K251" s="6">
        <f>COUNTIFS(Data!N:N,Z251,Data!C:C,stats!B251)</f>
        <v>0</v>
      </c>
      <c r="L251" s="6">
        <f>COUNTIFS(Data!N:N,AA251,Data!C:C,stats!B251)</f>
        <v>0</v>
      </c>
      <c r="M251" s="6">
        <f>COUNTIFS(Data!N:N,AB251,Data!C:C,stats!B251)</f>
        <v>0</v>
      </c>
      <c r="N251" s="24">
        <f>COUNTIFS(Data!N:N,AC251,Data!C:C,stats!B251)</f>
        <v>0</v>
      </c>
      <c r="O251" s="27">
        <f t="shared" si="19"/>
        <v>0</v>
      </c>
      <c r="P251"/>
      <c r="Q251"/>
      <c r="R251" s="9" t="s">
        <v>428</v>
      </c>
      <c r="S251" s="9" t="s">
        <v>164</v>
      </c>
      <c r="T251" s="9" t="s">
        <v>424</v>
      </c>
      <c r="U251" s="9" t="s">
        <v>431</v>
      </c>
      <c r="V251" s="9" t="s">
        <v>171</v>
      </c>
      <c r="W251" s="9" t="s">
        <v>425</v>
      </c>
      <c r="X251" s="9" t="s">
        <v>427</v>
      </c>
      <c r="Y251" s="9" t="s">
        <v>441</v>
      </c>
      <c r="Z251" s="9" t="s">
        <v>426</v>
      </c>
      <c r="AA251" s="9" t="s">
        <v>163</v>
      </c>
      <c r="AB251" s="9" t="s">
        <v>168</v>
      </c>
      <c r="AC251" s="9" t="s">
        <v>34</v>
      </c>
      <c r="AD251"/>
      <c r="AE251"/>
    </row>
    <row r="252" spans="1:31" ht="19.899999999999999" customHeight="1" x14ac:dyDescent="0.35">
      <c r="B252" s="48" t="s">
        <v>36</v>
      </c>
      <c r="C252" s="23">
        <f>COUNTIFS(Data!N:N,R252,Data!C:C,stats!B252)</f>
        <v>0</v>
      </c>
      <c r="D252" s="6">
        <f>COUNTIFS(Data!N:N,S252,Data!C:C,stats!B252)</f>
        <v>0</v>
      </c>
      <c r="E252" s="6">
        <f>COUNTIFS(Data!N:N,T252,Data!C:C,stats!B252)</f>
        <v>1</v>
      </c>
      <c r="F252" s="6">
        <f>COUNTIFS(Data!N:N,U252,Data!C:C,stats!B252)</f>
        <v>0</v>
      </c>
      <c r="G252" s="6">
        <f>COUNTIFS(Data!N:N,V252,Data!C:C,stats!B252)</f>
        <v>0</v>
      </c>
      <c r="H252" s="6">
        <f>COUNTIFS(Data!N:N,W252,Data!C:C,stats!B252)</f>
        <v>0</v>
      </c>
      <c r="I252" s="6">
        <f>COUNTIFS(Data!N:N,X252,Data!C:C,stats!B252)</f>
        <v>0</v>
      </c>
      <c r="J252" s="6">
        <f>COUNTIFS(Data!N:N,Y252,Data!C:C,stats!B252)</f>
        <v>0</v>
      </c>
      <c r="K252" s="6">
        <f>COUNTIFS(Data!N:N,Z252,Data!C:C,stats!B252)</f>
        <v>0</v>
      </c>
      <c r="L252" s="6">
        <f>COUNTIFS(Data!N:N,AA252,Data!C:C,stats!B252)</f>
        <v>0</v>
      </c>
      <c r="M252" s="6">
        <f>COUNTIFS(Data!N:N,AB252,Data!C:C,stats!B252)</f>
        <v>0</v>
      </c>
      <c r="N252" s="24">
        <f>COUNTIFS(Data!N:N,AC252,Data!C:C,stats!B252)</f>
        <v>1</v>
      </c>
      <c r="O252" s="27">
        <f t="shared" si="19"/>
        <v>2</v>
      </c>
      <c r="P252"/>
      <c r="Q252"/>
      <c r="R252" s="9" t="s">
        <v>428</v>
      </c>
      <c r="S252" s="9" t="s">
        <v>164</v>
      </c>
      <c r="T252" s="9" t="s">
        <v>424</v>
      </c>
      <c r="U252" s="9" t="s">
        <v>431</v>
      </c>
      <c r="V252" s="9" t="s">
        <v>171</v>
      </c>
      <c r="W252" s="9" t="s">
        <v>425</v>
      </c>
      <c r="X252" s="9" t="s">
        <v>427</v>
      </c>
      <c r="Y252" s="9" t="s">
        <v>441</v>
      </c>
      <c r="Z252" s="9" t="s">
        <v>426</v>
      </c>
      <c r="AA252" s="9" t="s">
        <v>163</v>
      </c>
      <c r="AB252" s="9" t="s">
        <v>168</v>
      </c>
      <c r="AC252" s="9" t="s">
        <v>34</v>
      </c>
      <c r="AD252"/>
      <c r="AE252"/>
    </row>
    <row r="253" spans="1:31" ht="19.899999999999999" customHeight="1" x14ac:dyDescent="0.35">
      <c r="B253" s="48" t="s">
        <v>40</v>
      </c>
      <c r="C253" s="23">
        <f>COUNTIFS(Data!N:N,R253,Data!C:C,stats!B253)</f>
        <v>0</v>
      </c>
      <c r="D253" s="6">
        <f>COUNTIFS(Data!N:N,S253,Data!C:C,stats!B253)</f>
        <v>0</v>
      </c>
      <c r="E253" s="6">
        <f>COUNTIFS(Data!N:N,T253,Data!C:C,stats!B253)</f>
        <v>0</v>
      </c>
      <c r="F253" s="6">
        <f>COUNTIFS(Data!N:N,U253,Data!C:C,stats!B253)</f>
        <v>0</v>
      </c>
      <c r="G253" s="6">
        <f>COUNTIFS(Data!N:N,V253,Data!C:C,stats!B253)</f>
        <v>0</v>
      </c>
      <c r="H253" s="6">
        <f>COUNTIFS(Data!N:N,W253,Data!C:C,stats!B253)</f>
        <v>0</v>
      </c>
      <c r="I253" s="6">
        <f>COUNTIFS(Data!N:N,X253,Data!C:C,stats!B253)</f>
        <v>0</v>
      </c>
      <c r="J253" s="6">
        <f>COUNTIFS(Data!N:N,Y253,Data!C:C,stats!B253)</f>
        <v>2</v>
      </c>
      <c r="K253" s="6">
        <f>COUNTIFS(Data!N:N,Z253,Data!C:C,stats!B253)</f>
        <v>0</v>
      </c>
      <c r="L253" s="6">
        <f>COUNTIFS(Data!N:N,AA253,Data!C:C,stats!B253)</f>
        <v>0</v>
      </c>
      <c r="M253" s="6">
        <f>COUNTIFS(Data!N:N,AB253,Data!C:C,stats!B253)</f>
        <v>0</v>
      </c>
      <c r="N253" s="24">
        <f>COUNTIFS(Data!N:N,AC253,Data!C:C,stats!B253)</f>
        <v>0</v>
      </c>
      <c r="O253" s="27">
        <f t="shared" si="19"/>
        <v>2</v>
      </c>
      <c r="P253"/>
      <c r="Q253"/>
      <c r="R253" s="9" t="s">
        <v>428</v>
      </c>
      <c r="S253" s="9" t="s">
        <v>164</v>
      </c>
      <c r="T253" s="9" t="s">
        <v>424</v>
      </c>
      <c r="U253" s="9" t="s">
        <v>431</v>
      </c>
      <c r="V253" s="9" t="s">
        <v>171</v>
      </c>
      <c r="W253" s="9" t="s">
        <v>425</v>
      </c>
      <c r="X253" s="9" t="s">
        <v>427</v>
      </c>
      <c r="Y253" s="9" t="s">
        <v>441</v>
      </c>
      <c r="Z253" s="9" t="s">
        <v>426</v>
      </c>
      <c r="AA253" s="9" t="s">
        <v>163</v>
      </c>
      <c r="AB253" s="9" t="s">
        <v>168</v>
      </c>
      <c r="AC253" s="9" t="s">
        <v>34</v>
      </c>
      <c r="AD253"/>
      <c r="AE253"/>
    </row>
    <row r="254" spans="1:31" ht="19.899999999999999" customHeight="1" x14ac:dyDescent="0.35">
      <c r="B254" s="48" t="s">
        <v>37</v>
      </c>
      <c r="C254" s="23">
        <f>COUNTIFS(Data!N:N,R254,Data!C:C,stats!B254)</f>
        <v>0</v>
      </c>
      <c r="D254" s="6">
        <f>COUNTIFS(Data!N:N,S254,Data!C:C,stats!B254)</f>
        <v>0</v>
      </c>
      <c r="E254" s="6">
        <f>COUNTIFS(Data!N:N,T254,Data!C:C,stats!B254)</f>
        <v>0</v>
      </c>
      <c r="F254" s="6">
        <f>COUNTIFS(Data!N:N,U254,Data!C:C,stats!B254)</f>
        <v>0</v>
      </c>
      <c r="G254" s="6">
        <f>COUNTIFS(Data!N:N,V254,Data!C:C,stats!B254)</f>
        <v>0</v>
      </c>
      <c r="H254" s="6">
        <f>COUNTIFS(Data!N:N,W254,Data!C:C,stats!B254)</f>
        <v>0</v>
      </c>
      <c r="I254" s="6">
        <f>COUNTIFS(Data!N:N,X254,Data!C:C,stats!B254)</f>
        <v>0</v>
      </c>
      <c r="J254" s="6">
        <f>COUNTIFS(Data!N:N,Y254,Data!C:C,stats!B254)</f>
        <v>0</v>
      </c>
      <c r="K254" s="6">
        <f>COUNTIFS(Data!N:N,Z254,Data!C:C,stats!B254)</f>
        <v>0</v>
      </c>
      <c r="L254" s="6">
        <f>COUNTIFS(Data!N:N,AA254,Data!C:C,stats!B254)</f>
        <v>0</v>
      </c>
      <c r="M254" s="6">
        <f>COUNTIFS(Data!N:N,AB254,Data!C:C,stats!B254)</f>
        <v>0</v>
      </c>
      <c r="N254" s="24">
        <f>COUNTIFS(Data!N:N,AC254,Data!C:C,stats!B254)</f>
        <v>1</v>
      </c>
      <c r="O254" s="27">
        <f t="shared" si="19"/>
        <v>1</v>
      </c>
      <c r="P254"/>
      <c r="Q254"/>
      <c r="R254" s="9" t="s">
        <v>428</v>
      </c>
      <c r="S254" s="9" t="s">
        <v>164</v>
      </c>
      <c r="T254" s="9" t="s">
        <v>424</v>
      </c>
      <c r="U254" s="9" t="s">
        <v>431</v>
      </c>
      <c r="V254" s="9" t="s">
        <v>171</v>
      </c>
      <c r="W254" s="9" t="s">
        <v>425</v>
      </c>
      <c r="X254" s="9" t="s">
        <v>427</v>
      </c>
      <c r="Y254" s="9" t="s">
        <v>441</v>
      </c>
      <c r="Z254" s="9" t="s">
        <v>426</v>
      </c>
      <c r="AA254" s="9" t="s">
        <v>163</v>
      </c>
      <c r="AB254" s="9" t="s">
        <v>168</v>
      </c>
      <c r="AC254" s="9" t="s">
        <v>34</v>
      </c>
      <c r="AD254"/>
      <c r="AE254"/>
    </row>
    <row r="255" spans="1:31" ht="19.899999999999999" customHeight="1" x14ac:dyDescent="0.35">
      <c r="B255" s="48" t="s">
        <v>44</v>
      </c>
      <c r="C255" s="23">
        <f>COUNTIFS(Data!N:N,R255,Data!C:C,stats!B255)</f>
        <v>1</v>
      </c>
      <c r="D255" s="6">
        <f>COUNTIFS(Data!N:N,S255,Data!C:C,stats!B255)</f>
        <v>0</v>
      </c>
      <c r="E255" s="6">
        <f>COUNTIFS(Data!N:N,T255,Data!C:C,stats!B255)</f>
        <v>0</v>
      </c>
      <c r="F255" s="6">
        <f>COUNTIFS(Data!N:N,U255,Data!C:C,stats!B255)</f>
        <v>0</v>
      </c>
      <c r="G255" s="6">
        <f>COUNTIFS(Data!N:N,V255,Data!C:C,stats!B255)</f>
        <v>0</v>
      </c>
      <c r="H255" s="6">
        <f>COUNTIFS(Data!N:N,W255,Data!C:C,stats!B255)</f>
        <v>0</v>
      </c>
      <c r="I255" s="6">
        <f>COUNTIFS(Data!N:N,X255,Data!C:C,stats!B255)</f>
        <v>0</v>
      </c>
      <c r="J255" s="6">
        <f>COUNTIFS(Data!N:N,Y255,Data!C:C,stats!B255)</f>
        <v>0</v>
      </c>
      <c r="K255" s="6">
        <f>COUNTIFS(Data!N:N,Z255,Data!C:C,stats!B255)</f>
        <v>0</v>
      </c>
      <c r="L255" s="6">
        <f>COUNTIFS(Data!N:N,AA255,Data!C:C,stats!B255)</f>
        <v>0</v>
      </c>
      <c r="M255" s="6">
        <f>COUNTIFS(Data!N:N,AB255,Data!C:C,stats!B255)</f>
        <v>0</v>
      </c>
      <c r="N255" s="24">
        <f>COUNTIFS(Data!N:N,AC255,Data!C:C,stats!B255)</f>
        <v>0</v>
      </c>
      <c r="O255" s="27">
        <f t="shared" si="19"/>
        <v>1</v>
      </c>
      <c r="P255"/>
      <c r="Q255"/>
      <c r="R255" s="9" t="s">
        <v>428</v>
      </c>
      <c r="S255" s="9" t="s">
        <v>164</v>
      </c>
      <c r="T255" s="9" t="s">
        <v>424</v>
      </c>
      <c r="U255" s="9" t="s">
        <v>431</v>
      </c>
      <c r="V255" s="9" t="s">
        <v>171</v>
      </c>
      <c r="W255" s="9" t="s">
        <v>425</v>
      </c>
      <c r="X255" s="9" t="s">
        <v>427</v>
      </c>
      <c r="Y255" s="9" t="s">
        <v>441</v>
      </c>
      <c r="Z255" s="9" t="s">
        <v>426</v>
      </c>
      <c r="AA255" s="9" t="s">
        <v>163</v>
      </c>
      <c r="AB255" s="9" t="s">
        <v>168</v>
      </c>
      <c r="AC255" s="9" t="s">
        <v>34</v>
      </c>
      <c r="AD255"/>
      <c r="AE255"/>
    </row>
    <row r="256" spans="1:31" ht="19.899999999999999" customHeight="1" x14ac:dyDescent="0.35">
      <c r="B256" s="48" t="s">
        <v>43</v>
      </c>
      <c r="C256" s="23">
        <f>COUNTIFS(Data!N:N,R256,Data!C:C,stats!B256)</f>
        <v>0</v>
      </c>
      <c r="D256" s="6">
        <f>COUNTIFS(Data!N:N,S256,Data!C:C,stats!B256)</f>
        <v>0</v>
      </c>
      <c r="E256" s="6">
        <f>COUNTIFS(Data!N:N,T256,Data!C:C,stats!B256)</f>
        <v>0</v>
      </c>
      <c r="F256" s="6">
        <f>COUNTIFS(Data!N:N,U256,Data!C:C,stats!B256)</f>
        <v>0</v>
      </c>
      <c r="G256" s="6">
        <f>COUNTIFS(Data!N:N,V256,Data!C:C,stats!B256)</f>
        <v>0</v>
      </c>
      <c r="H256" s="6">
        <f>COUNTIFS(Data!N:N,W256,Data!C:C,stats!B256)</f>
        <v>0</v>
      </c>
      <c r="I256" s="6">
        <f>COUNTIFS(Data!N:N,X256,Data!C:C,stats!B256)</f>
        <v>0</v>
      </c>
      <c r="J256" s="6">
        <f>COUNTIFS(Data!N:N,Y256,Data!C:C,stats!B256)</f>
        <v>0</v>
      </c>
      <c r="K256" s="6">
        <f>COUNTIFS(Data!N:N,Z256,Data!C:C,stats!B256)</f>
        <v>0</v>
      </c>
      <c r="L256" s="6">
        <f>COUNTIFS(Data!N:N,AA256,Data!C:C,stats!B256)</f>
        <v>0</v>
      </c>
      <c r="M256" s="6">
        <f>COUNTIFS(Data!N:N,AB256,Data!C:C,stats!B256)</f>
        <v>0</v>
      </c>
      <c r="N256" s="24">
        <f>COUNTIFS(Data!N:N,AC256,Data!C:C,stats!B256)</f>
        <v>0</v>
      </c>
      <c r="O256" s="27">
        <f t="shared" si="19"/>
        <v>0</v>
      </c>
      <c r="P256"/>
      <c r="Q256"/>
      <c r="R256" s="9" t="s">
        <v>428</v>
      </c>
      <c r="S256" s="9" t="s">
        <v>164</v>
      </c>
      <c r="T256" s="9" t="s">
        <v>424</v>
      </c>
      <c r="U256" s="9" t="s">
        <v>431</v>
      </c>
      <c r="V256" s="9" t="s">
        <v>171</v>
      </c>
      <c r="W256" s="9" t="s">
        <v>425</v>
      </c>
      <c r="X256" s="9" t="s">
        <v>427</v>
      </c>
      <c r="Y256" s="9" t="s">
        <v>441</v>
      </c>
      <c r="Z256" s="9" t="s">
        <v>426</v>
      </c>
      <c r="AA256" s="9" t="s">
        <v>163</v>
      </c>
      <c r="AB256" s="9" t="s">
        <v>168</v>
      </c>
      <c r="AC256" s="9" t="s">
        <v>34</v>
      </c>
      <c r="AD256"/>
      <c r="AE256"/>
    </row>
    <row r="257" spans="1:31" ht="19.899999999999999" customHeight="1" x14ac:dyDescent="0.35">
      <c r="B257" s="48" t="s">
        <v>41</v>
      </c>
      <c r="C257" s="23">
        <f>COUNTIFS(Data!N:N,R257,Data!C:C,stats!B257)</f>
        <v>0</v>
      </c>
      <c r="D257" s="6">
        <f>COUNTIFS(Data!N:N,S257,Data!C:C,stats!B257)</f>
        <v>0</v>
      </c>
      <c r="E257" s="6">
        <f>COUNTIFS(Data!N:N,T257,Data!C:C,stats!B257)</f>
        <v>0</v>
      </c>
      <c r="F257" s="6">
        <f>COUNTIFS(Data!N:N,U257,Data!C:C,stats!B257)</f>
        <v>0</v>
      </c>
      <c r="G257" s="6">
        <f>COUNTIFS(Data!N:N,V257,Data!C:C,stats!B257)</f>
        <v>0</v>
      </c>
      <c r="H257" s="6">
        <f>COUNTIFS(Data!N:N,W257,Data!C:C,stats!B257)</f>
        <v>0</v>
      </c>
      <c r="I257" s="6">
        <f>COUNTIFS(Data!N:N,X257,Data!C:C,stats!B257)</f>
        <v>0</v>
      </c>
      <c r="J257" s="6">
        <f>COUNTIFS(Data!N:N,Y257,Data!C:C,stats!B257)</f>
        <v>0</v>
      </c>
      <c r="K257" s="6">
        <f>COUNTIFS(Data!N:N,Z257,Data!C:C,stats!B257)</f>
        <v>0</v>
      </c>
      <c r="L257" s="6">
        <f>COUNTIFS(Data!N:N,AA257,Data!C:C,stats!B257)</f>
        <v>0</v>
      </c>
      <c r="M257" s="6">
        <f>COUNTIFS(Data!N:N,AB257,Data!C:C,stats!B257)</f>
        <v>0</v>
      </c>
      <c r="N257" s="24">
        <f>COUNTIFS(Data!N:N,AC257,Data!C:C,stats!B257)</f>
        <v>1</v>
      </c>
      <c r="O257" s="27">
        <f t="shared" si="19"/>
        <v>1</v>
      </c>
      <c r="P257"/>
      <c r="Q257"/>
      <c r="R257" s="9" t="s">
        <v>428</v>
      </c>
      <c r="S257" s="9" t="s">
        <v>164</v>
      </c>
      <c r="T257" s="9" t="s">
        <v>424</v>
      </c>
      <c r="U257" s="9" t="s">
        <v>431</v>
      </c>
      <c r="V257" s="9" t="s">
        <v>171</v>
      </c>
      <c r="W257" s="9" t="s">
        <v>425</v>
      </c>
      <c r="X257" s="9" t="s">
        <v>427</v>
      </c>
      <c r="Y257" s="9" t="s">
        <v>441</v>
      </c>
      <c r="Z257" s="9" t="s">
        <v>426</v>
      </c>
      <c r="AA257" s="9" t="s">
        <v>163</v>
      </c>
      <c r="AB257" s="9" t="s">
        <v>168</v>
      </c>
      <c r="AC257" s="9" t="s">
        <v>34</v>
      </c>
      <c r="AD257"/>
      <c r="AE257"/>
    </row>
    <row r="258" spans="1:31" ht="19.899999999999999" customHeight="1" x14ac:dyDescent="0.35">
      <c r="B258" s="48" t="s">
        <v>47</v>
      </c>
      <c r="C258" s="23">
        <f>COUNTIFS(Data!N:N,R258,Data!C:C,stats!B258)</f>
        <v>0</v>
      </c>
      <c r="D258" s="6">
        <f>COUNTIFS(Data!N:N,S258,Data!C:C,stats!B258)</f>
        <v>0</v>
      </c>
      <c r="E258" s="6">
        <f>COUNTIFS(Data!N:N,T258,Data!C:C,stats!B258)</f>
        <v>0</v>
      </c>
      <c r="F258" s="6">
        <f>COUNTIFS(Data!N:N,U258,Data!C:C,stats!B258)</f>
        <v>0</v>
      </c>
      <c r="G258" s="6">
        <f>COUNTIFS(Data!N:N,V258,Data!C:C,stats!B258)</f>
        <v>0</v>
      </c>
      <c r="H258" s="6">
        <f>COUNTIFS(Data!N:N,W258,Data!C:C,stats!B258)</f>
        <v>0</v>
      </c>
      <c r="I258" s="6">
        <f>COUNTIFS(Data!N:N,X258,Data!C:C,stats!B258)</f>
        <v>0</v>
      </c>
      <c r="J258" s="6">
        <f>COUNTIFS(Data!N:N,Y258,Data!C:C,stats!B258)</f>
        <v>0</v>
      </c>
      <c r="K258" s="6">
        <f>COUNTIFS(Data!N:N,Z258,Data!C:C,stats!B258)</f>
        <v>0</v>
      </c>
      <c r="L258" s="6">
        <f>COUNTIFS(Data!N:N,AA258,Data!C:C,stats!B258)</f>
        <v>0</v>
      </c>
      <c r="M258" s="6">
        <f>COUNTIFS(Data!N:N,AB258,Data!C:C,stats!B258)</f>
        <v>0</v>
      </c>
      <c r="N258" s="24">
        <f>COUNTIFS(Data!N:N,AC258,Data!C:C,stats!B258)</f>
        <v>0</v>
      </c>
      <c r="O258" s="27">
        <f t="shared" si="19"/>
        <v>0</v>
      </c>
      <c r="P258"/>
      <c r="Q258"/>
      <c r="R258" s="9" t="s">
        <v>428</v>
      </c>
      <c r="S258" s="9" t="s">
        <v>164</v>
      </c>
      <c r="T258" s="9" t="s">
        <v>424</v>
      </c>
      <c r="U258" s="9" t="s">
        <v>431</v>
      </c>
      <c r="V258" s="9" t="s">
        <v>171</v>
      </c>
      <c r="W258" s="9" t="s">
        <v>425</v>
      </c>
      <c r="X258" s="9" t="s">
        <v>427</v>
      </c>
      <c r="Y258" s="9" t="s">
        <v>441</v>
      </c>
      <c r="Z258" s="9" t="s">
        <v>426</v>
      </c>
      <c r="AA258" s="9" t="s">
        <v>163</v>
      </c>
      <c r="AB258" s="9" t="s">
        <v>168</v>
      </c>
      <c r="AC258" s="9" t="s">
        <v>34</v>
      </c>
      <c r="AD258"/>
      <c r="AE258"/>
    </row>
    <row r="259" spans="1:31" ht="19.899999999999999" customHeight="1" x14ac:dyDescent="0.35">
      <c r="B259" s="48" t="s">
        <v>48</v>
      </c>
      <c r="C259" s="23">
        <f>COUNTIFS(Data!N:N,R259,Data!C:C,stats!B259)</f>
        <v>0</v>
      </c>
      <c r="D259" s="6">
        <f>COUNTIFS(Data!N:N,S259,Data!C:C,stats!B259)</f>
        <v>0</v>
      </c>
      <c r="E259" s="6">
        <f>COUNTIFS(Data!N:N,T259,Data!C:C,stats!B259)</f>
        <v>0</v>
      </c>
      <c r="F259" s="6">
        <f>COUNTIFS(Data!N:N,U259,Data!C:C,stats!B259)</f>
        <v>0</v>
      </c>
      <c r="G259" s="6">
        <f>COUNTIFS(Data!N:N,V259,Data!C:C,stats!B259)</f>
        <v>0</v>
      </c>
      <c r="H259" s="6">
        <f>COUNTIFS(Data!N:N,W259,Data!C:C,stats!B259)</f>
        <v>0</v>
      </c>
      <c r="I259" s="6">
        <f>COUNTIFS(Data!N:N,X259,Data!C:C,stats!B259)</f>
        <v>0</v>
      </c>
      <c r="J259" s="6">
        <f>COUNTIFS(Data!N:N,Y259,Data!C:C,stats!B259)</f>
        <v>0</v>
      </c>
      <c r="K259" s="6">
        <f>COUNTIFS(Data!N:N,Z259,Data!C:C,stats!B259)</f>
        <v>0</v>
      </c>
      <c r="L259" s="6">
        <f>COUNTIFS(Data!N:N,AA259,Data!C:C,stats!B259)</f>
        <v>0</v>
      </c>
      <c r="M259" s="6">
        <f>COUNTIFS(Data!N:N,AB259,Data!C:C,stats!B259)</f>
        <v>0</v>
      </c>
      <c r="N259" s="24">
        <f>COUNTIFS(Data!N:N,AC259,Data!C:C,stats!B259)</f>
        <v>0</v>
      </c>
      <c r="O259" s="27">
        <f t="shared" si="19"/>
        <v>0</v>
      </c>
      <c r="P259"/>
      <c r="Q259"/>
      <c r="R259" s="9" t="s">
        <v>428</v>
      </c>
      <c r="S259" s="9" t="s">
        <v>164</v>
      </c>
      <c r="T259" s="9" t="s">
        <v>424</v>
      </c>
      <c r="U259" s="9" t="s">
        <v>431</v>
      </c>
      <c r="V259" s="9" t="s">
        <v>171</v>
      </c>
      <c r="W259" s="9" t="s">
        <v>425</v>
      </c>
      <c r="X259" s="9" t="s">
        <v>427</v>
      </c>
      <c r="Y259" s="9" t="s">
        <v>441</v>
      </c>
      <c r="Z259" s="9" t="s">
        <v>426</v>
      </c>
      <c r="AA259" s="9" t="s">
        <v>163</v>
      </c>
      <c r="AB259" s="9" t="s">
        <v>168</v>
      </c>
      <c r="AC259" s="9" t="s">
        <v>34</v>
      </c>
      <c r="AD259"/>
      <c r="AE259"/>
    </row>
    <row r="260" spans="1:31" ht="19.899999999999999" customHeight="1" x14ac:dyDescent="0.35">
      <c r="B260" s="48" t="s">
        <v>53</v>
      </c>
      <c r="C260" s="23">
        <f>COUNTIFS(Data!N:N,R260,Data!C:C,stats!B260)</f>
        <v>0</v>
      </c>
      <c r="D260" s="6">
        <f>COUNTIFS(Data!N:N,S260,Data!C:C,stats!B260)</f>
        <v>0</v>
      </c>
      <c r="E260" s="6">
        <f>COUNTIFS(Data!N:N,T260,Data!C:C,stats!B260)</f>
        <v>0</v>
      </c>
      <c r="F260" s="6">
        <f>COUNTIFS(Data!N:N,U260,Data!C:C,stats!B260)</f>
        <v>0</v>
      </c>
      <c r="G260" s="6">
        <f>COUNTIFS(Data!N:N,V260,Data!C:C,stats!B260)</f>
        <v>0</v>
      </c>
      <c r="H260" s="6">
        <f>COUNTIFS(Data!N:N,W260,Data!C:C,stats!B260)</f>
        <v>0</v>
      </c>
      <c r="I260" s="6">
        <f>COUNTIFS(Data!N:N,X260,Data!C:C,stats!B260)</f>
        <v>0</v>
      </c>
      <c r="J260" s="6">
        <f>COUNTIFS(Data!N:N,Y260,Data!C:C,stats!B260)</f>
        <v>1</v>
      </c>
      <c r="K260" s="6">
        <f>COUNTIFS(Data!N:N,Z260,Data!C:C,stats!B260)</f>
        <v>0</v>
      </c>
      <c r="L260" s="6">
        <f>COUNTIFS(Data!N:N,AA260,Data!C:C,stats!B260)</f>
        <v>0</v>
      </c>
      <c r="M260" s="6">
        <f>COUNTIFS(Data!N:N,AB260,Data!C:C,stats!B260)</f>
        <v>0</v>
      </c>
      <c r="N260" s="24">
        <f>COUNTIFS(Data!N:N,AC260,Data!C:C,stats!B260)</f>
        <v>1</v>
      </c>
      <c r="O260" s="27">
        <f t="shared" si="19"/>
        <v>2</v>
      </c>
      <c r="P260"/>
      <c r="Q260"/>
      <c r="R260" s="9" t="s">
        <v>428</v>
      </c>
      <c r="S260" s="9" t="s">
        <v>164</v>
      </c>
      <c r="T260" s="9" t="s">
        <v>424</v>
      </c>
      <c r="U260" s="9" t="s">
        <v>431</v>
      </c>
      <c r="V260" s="9" t="s">
        <v>171</v>
      </c>
      <c r="W260" s="9" t="s">
        <v>425</v>
      </c>
      <c r="X260" s="9" t="s">
        <v>427</v>
      </c>
      <c r="Y260" s="9" t="s">
        <v>441</v>
      </c>
      <c r="Z260" s="9" t="s">
        <v>426</v>
      </c>
      <c r="AA260" s="9" t="s">
        <v>163</v>
      </c>
      <c r="AB260" s="9" t="s">
        <v>168</v>
      </c>
      <c r="AC260" s="9" t="s">
        <v>34</v>
      </c>
      <c r="AD260"/>
      <c r="AE260"/>
    </row>
    <row r="261" spans="1:31" ht="19.899999999999999" customHeight="1" x14ac:dyDescent="0.35">
      <c r="B261" s="48" t="s">
        <v>46</v>
      </c>
      <c r="C261" s="23">
        <f>COUNTIFS(Data!N:N,R261,Data!C:C,stats!B261)</f>
        <v>0</v>
      </c>
      <c r="D261" s="6">
        <f>COUNTIFS(Data!N:N,S261,Data!C:C,stats!B261)</f>
        <v>0</v>
      </c>
      <c r="E261" s="6">
        <f>COUNTIFS(Data!N:N,T261,Data!C:C,stats!B261)</f>
        <v>0</v>
      </c>
      <c r="F261" s="6">
        <f>COUNTIFS(Data!N:N,U261,Data!C:C,stats!B261)</f>
        <v>0</v>
      </c>
      <c r="G261" s="6">
        <f>COUNTIFS(Data!N:N,V261,Data!C:C,stats!B261)</f>
        <v>0</v>
      </c>
      <c r="H261" s="6">
        <f>COUNTIFS(Data!N:N,W261,Data!C:C,stats!B261)</f>
        <v>0</v>
      </c>
      <c r="I261" s="6">
        <f>COUNTIFS(Data!N:N,X261,Data!C:C,stats!B261)</f>
        <v>0</v>
      </c>
      <c r="J261" s="6">
        <f>COUNTIFS(Data!N:N,Y261,Data!C:C,stats!B261)</f>
        <v>0</v>
      </c>
      <c r="K261" s="6">
        <f>COUNTIFS(Data!N:N,Z261,Data!C:C,stats!B261)</f>
        <v>0</v>
      </c>
      <c r="L261" s="6">
        <f>COUNTIFS(Data!N:N,AA261,Data!C:C,stats!B261)</f>
        <v>0</v>
      </c>
      <c r="M261" s="6">
        <f>COUNTIFS(Data!N:N,AB261,Data!C:C,stats!B261)</f>
        <v>0</v>
      </c>
      <c r="N261" s="24">
        <f>COUNTIFS(Data!N:N,AC261,Data!C:C,stats!B261)</f>
        <v>0</v>
      </c>
      <c r="O261" s="27">
        <f t="shared" si="19"/>
        <v>0</v>
      </c>
      <c r="P261"/>
      <c r="Q261"/>
      <c r="R261" s="9" t="s">
        <v>428</v>
      </c>
      <c r="S261" s="9" t="s">
        <v>164</v>
      </c>
      <c r="T261" s="9" t="s">
        <v>424</v>
      </c>
      <c r="U261" s="9" t="s">
        <v>431</v>
      </c>
      <c r="V261" s="9" t="s">
        <v>171</v>
      </c>
      <c r="W261" s="9" t="s">
        <v>425</v>
      </c>
      <c r="X261" s="9" t="s">
        <v>427</v>
      </c>
      <c r="Y261" s="9" t="s">
        <v>441</v>
      </c>
      <c r="Z261" s="9" t="s">
        <v>426</v>
      </c>
      <c r="AA261" s="9" t="s">
        <v>163</v>
      </c>
      <c r="AB261" s="9" t="s">
        <v>168</v>
      </c>
      <c r="AC261" s="9" t="s">
        <v>34</v>
      </c>
      <c r="AD261"/>
      <c r="AE261"/>
    </row>
    <row r="262" spans="1:31" ht="19.899999999999999" customHeight="1" x14ac:dyDescent="0.35">
      <c r="B262" s="48" t="s">
        <v>42</v>
      </c>
      <c r="C262" s="23">
        <f>COUNTIFS(Data!N:N,R262,Data!C:C,stats!B262)</f>
        <v>1</v>
      </c>
      <c r="D262" s="6">
        <f>COUNTIFS(Data!N:N,S262,Data!C:C,stats!B262)</f>
        <v>0</v>
      </c>
      <c r="E262" s="6">
        <f>COUNTIFS(Data!N:N,T262,Data!C:C,stats!B262)</f>
        <v>0</v>
      </c>
      <c r="F262" s="6">
        <f>COUNTIFS(Data!N:N,U262,Data!C:C,stats!B262)</f>
        <v>0</v>
      </c>
      <c r="G262" s="6">
        <f>COUNTIFS(Data!N:N,V262,Data!C:C,stats!B262)</f>
        <v>0</v>
      </c>
      <c r="H262" s="6">
        <f>COUNTIFS(Data!N:N,W262,Data!C:C,stats!B262)</f>
        <v>0</v>
      </c>
      <c r="I262" s="6">
        <f>COUNTIFS(Data!N:N,X262,Data!C:C,stats!B262)</f>
        <v>0</v>
      </c>
      <c r="J262" s="6">
        <f>COUNTIFS(Data!N:N,Y262,Data!C:C,stats!B262)</f>
        <v>0</v>
      </c>
      <c r="K262" s="6">
        <f>COUNTIFS(Data!N:N,Z262,Data!C:C,stats!B262)</f>
        <v>0</v>
      </c>
      <c r="L262" s="6">
        <f>COUNTIFS(Data!N:N,AA262,Data!C:C,stats!B262)</f>
        <v>0</v>
      </c>
      <c r="M262" s="6">
        <f>COUNTIFS(Data!N:N,AB262,Data!C:C,stats!B262)</f>
        <v>0</v>
      </c>
      <c r="N262" s="24">
        <f>COUNTIFS(Data!N:N,AC262,Data!C:C,stats!B262)</f>
        <v>1</v>
      </c>
      <c r="O262" s="27">
        <f t="shared" si="19"/>
        <v>2</v>
      </c>
      <c r="P262"/>
      <c r="Q262"/>
      <c r="R262" s="9" t="s">
        <v>428</v>
      </c>
      <c r="S262" s="9" t="s">
        <v>164</v>
      </c>
      <c r="T262" s="9" t="s">
        <v>424</v>
      </c>
      <c r="U262" s="9" t="s">
        <v>431</v>
      </c>
      <c r="V262" s="9" t="s">
        <v>171</v>
      </c>
      <c r="W262" s="9" t="s">
        <v>425</v>
      </c>
      <c r="X262" s="9" t="s">
        <v>427</v>
      </c>
      <c r="Y262" s="9" t="s">
        <v>441</v>
      </c>
      <c r="Z262" s="9" t="s">
        <v>426</v>
      </c>
      <c r="AA262" s="9" t="s">
        <v>163</v>
      </c>
      <c r="AB262" s="9" t="s">
        <v>168</v>
      </c>
      <c r="AC262" s="9" t="s">
        <v>34</v>
      </c>
      <c r="AD262"/>
      <c r="AE262"/>
    </row>
    <row r="263" spans="1:31" ht="19.899999999999999" customHeight="1" x14ac:dyDescent="0.35">
      <c r="B263" s="48" t="s">
        <v>45</v>
      </c>
      <c r="C263" s="23">
        <f>COUNTIFS(Data!N:N,R263,Data!C:C,stats!B263)</f>
        <v>0</v>
      </c>
      <c r="D263" s="6">
        <f>COUNTIFS(Data!N:N,S263,Data!C:C,stats!B263)</f>
        <v>0</v>
      </c>
      <c r="E263" s="6">
        <f>COUNTIFS(Data!N:N,T263,Data!C:C,stats!B263)</f>
        <v>0</v>
      </c>
      <c r="F263" s="6">
        <f>COUNTIFS(Data!N:N,U263,Data!C:C,stats!B263)</f>
        <v>0</v>
      </c>
      <c r="G263" s="6">
        <f>COUNTIFS(Data!N:N,V263,Data!C:C,stats!B263)</f>
        <v>0</v>
      </c>
      <c r="H263" s="6">
        <f>COUNTIFS(Data!N:N,W263,Data!C:C,stats!B263)</f>
        <v>0</v>
      </c>
      <c r="I263" s="6">
        <f>COUNTIFS(Data!N:N,X263,Data!C:C,stats!B263)</f>
        <v>0</v>
      </c>
      <c r="J263" s="6">
        <f>COUNTIFS(Data!N:N,Y263,Data!C:C,stats!B263)</f>
        <v>0</v>
      </c>
      <c r="K263" s="6">
        <f>COUNTIFS(Data!N:N,Z263,Data!C:C,stats!B263)</f>
        <v>0</v>
      </c>
      <c r="L263" s="6">
        <f>COUNTIFS(Data!N:N,AA263,Data!C:C,stats!B263)</f>
        <v>0</v>
      </c>
      <c r="M263" s="6">
        <f>COUNTIFS(Data!N:N,AB263,Data!C:C,stats!B263)</f>
        <v>0</v>
      </c>
      <c r="N263" s="24">
        <f>COUNTIFS(Data!N:N,AC263,Data!C:C,stats!B263)</f>
        <v>0</v>
      </c>
      <c r="O263" s="27">
        <f t="shared" si="19"/>
        <v>0</v>
      </c>
      <c r="P263"/>
      <c r="Q263"/>
      <c r="R263" s="9" t="s">
        <v>428</v>
      </c>
      <c r="S263" s="9" t="s">
        <v>164</v>
      </c>
      <c r="T263" s="9" t="s">
        <v>424</v>
      </c>
      <c r="U263" s="9" t="s">
        <v>431</v>
      </c>
      <c r="V263" s="9" t="s">
        <v>171</v>
      </c>
      <c r="W263" s="9" t="s">
        <v>425</v>
      </c>
      <c r="X263" s="9" t="s">
        <v>427</v>
      </c>
      <c r="Y263" s="9" t="s">
        <v>441</v>
      </c>
      <c r="Z263" s="9" t="s">
        <v>426</v>
      </c>
      <c r="AA263" s="9" t="s">
        <v>163</v>
      </c>
      <c r="AB263" s="9" t="s">
        <v>168</v>
      </c>
      <c r="AC263" s="9" t="s">
        <v>34</v>
      </c>
      <c r="AD263"/>
      <c r="AE263"/>
    </row>
    <row r="264" spans="1:31" ht="19.899999999999999" customHeight="1" x14ac:dyDescent="0.35">
      <c r="B264" s="48" t="s">
        <v>51</v>
      </c>
      <c r="C264" s="23">
        <f>COUNTIFS(Data!N:N,R264,Data!C:C,stats!B264)</f>
        <v>0</v>
      </c>
      <c r="D264" s="6">
        <f>COUNTIFS(Data!N:N,S264,Data!C:C,stats!B264)</f>
        <v>0</v>
      </c>
      <c r="E264" s="6">
        <f>COUNTIFS(Data!N:N,T264,Data!C:C,stats!B264)</f>
        <v>0</v>
      </c>
      <c r="F264" s="6">
        <f>COUNTIFS(Data!N:N,U264,Data!C:C,stats!B264)</f>
        <v>0</v>
      </c>
      <c r="G264" s="6">
        <f>COUNTIFS(Data!N:N,V264,Data!C:C,stats!B264)</f>
        <v>0</v>
      </c>
      <c r="H264" s="6">
        <f>COUNTIFS(Data!N:N,W264,Data!C:C,stats!B264)</f>
        <v>0</v>
      </c>
      <c r="I264" s="6">
        <f>COUNTIFS(Data!N:N,X264,Data!C:C,stats!B264)</f>
        <v>0</v>
      </c>
      <c r="J264" s="6">
        <f>COUNTIFS(Data!N:N,Y264,Data!C:C,stats!B264)</f>
        <v>0</v>
      </c>
      <c r="K264" s="6">
        <f>COUNTIFS(Data!N:N,Z264,Data!C:C,stats!B264)</f>
        <v>0</v>
      </c>
      <c r="L264" s="6">
        <f>COUNTIFS(Data!N:N,AA264,Data!C:C,stats!B264)</f>
        <v>0</v>
      </c>
      <c r="M264" s="6">
        <f>COUNTIFS(Data!N:N,AB264,Data!C:C,stats!B264)</f>
        <v>0</v>
      </c>
      <c r="N264" s="24">
        <f>COUNTIFS(Data!N:N,AC264,Data!C:C,stats!B264)</f>
        <v>0</v>
      </c>
      <c r="O264" s="27">
        <f t="shared" si="19"/>
        <v>0</v>
      </c>
      <c r="P264"/>
      <c r="Q264"/>
      <c r="R264" s="9" t="s">
        <v>428</v>
      </c>
      <c r="S264" s="9" t="s">
        <v>164</v>
      </c>
      <c r="T264" s="9" t="s">
        <v>424</v>
      </c>
      <c r="U264" s="9" t="s">
        <v>431</v>
      </c>
      <c r="V264" s="9" t="s">
        <v>171</v>
      </c>
      <c r="W264" s="9" t="s">
        <v>425</v>
      </c>
      <c r="X264" s="9" t="s">
        <v>427</v>
      </c>
      <c r="Y264" s="9" t="s">
        <v>441</v>
      </c>
      <c r="Z264" s="9" t="s">
        <v>426</v>
      </c>
      <c r="AA264" s="9" t="s">
        <v>163</v>
      </c>
      <c r="AB264" s="9" t="s">
        <v>168</v>
      </c>
      <c r="AC264" s="9" t="s">
        <v>34</v>
      </c>
      <c r="AD264"/>
      <c r="AE264"/>
    </row>
    <row r="265" spans="1:31" ht="19.899999999999999" customHeight="1" x14ac:dyDescent="0.35">
      <c r="B265" s="48" t="s">
        <v>54</v>
      </c>
      <c r="C265" s="23">
        <f>COUNTIFS(Data!N:N,R265,Data!C:C,stats!B265)</f>
        <v>0</v>
      </c>
      <c r="D265" s="6">
        <f>COUNTIFS(Data!N:N,S265,Data!C:C,stats!B265)</f>
        <v>0</v>
      </c>
      <c r="E265" s="6">
        <f>COUNTIFS(Data!N:N,T265,Data!C:C,stats!B265)</f>
        <v>0</v>
      </c>
      <c r="F265" s="6">
        <f>COUNTIFS(Data!N:N,U265,Data!C:C,stats!B265)</f>
        <v>0</v>
      </c>
      <c r="G265" s="6">
        <f>COUNTIFS(Data!N:N,V265,Data!C:C,stats!B265)</f>
        <v>0</v>
      </c>
      <c r="H265" s="6">
        <f>COUNTIFS(Data!N:N,W265,Data!C:C,stats!B265)</f>
        <v>0</v>
      </c>
      <c r="I265" s="6">
        <f>COUNTIFS(Data!N:N,X265,Data!C:C,stats!B265)</f>
        <v>0</v>
      </c>
      <c r="J265" s="6">
        <f>COUNTIFS(Data!N:N,Y265,Data!C:C,stats!B265)</f>
        <v>0</v>
      </c>
      <c r="K265" s="6">
        <f>COUNTIFS(Data!N:N,Z265,Data!C:C,stats!B265)</f>
        <v>0</v>
      </c>
      <c r="L265" s="6">
        <f>COUNTIFS(Data!N:N,AA265,Data!C:C,stats!B265)</f>
        <v>0</v>
      </c>
      <c r="M265" s="6">
        <f>COUNTIFS(Data!N:N,AB265,Data!C:C,stats!B265)</f>
        <v>0</v>
      </c>
      <c r="N265" s="24">
        <f>COUNTIFS(Data!N:N,AC265,Data!C:C,stats!B265)</f>
        <v>0</v>
      </c>
      <c r="O265" s="27">
        <f t="shared" si="19"/>
        <v>0</v>
      </c>
      <c r="P265"/>
      <c r="Q265"/>
      <c r="R265" s="9" t="s">
        <v>428</v>
      </c>
      <c r="S265" s="9" t="s">
        <v>164</v>
      </c>
      <c r="T265" s="9" t="s">
        <v>424</v>
      </c>
      <c r="U265" s="9" t="s">
        <v>431</v>
      </c>
      <c r="V265" s="9" t="s">
        <v>171</v>
      </c>
      <c r="W265" s="9" t="s">
        <v>425</v>
      </c>
      <c r="X265" s="9" t="s">
        <v>427</v>
      </c>
      <c r="Y265" s="9" t="s">
        <v>441</v>
      </c>
      <c r="Z265" s="9" t="s">
        <v>426</v>
      </c>
      <c r="AA265" s="9" t="s">
        <v>163</v>
      </c>
      <c r="AB265" s="9" t="s">
        <v>168</v>
      </c>
      <c r="AC265" s="9" t="s">
        <v>34</v>
      </c>
      <c r="AD265"/>
      <c r="AE265"/>
    </row>
    <row r="266" spans="1:31" ht="19.899999999999999" customHeight="1" x14ac:dyDescent="0.35">
      <c r="B266" s="48" t="s">
        <v>52</v>
      </c>
      <c r="C266" s="23">
        <f>COUNTIFS(Data!N:N,R266,Data!C:C,stats!B266)</f>
        <v>0</v>
      </c>
      <c r="D266" s="6">
        <f>COUNTIFS(Data!N:N,S266,Data!C:C,stats!B266)</f>
        <v>0</v>
      </c>
      <c r="E266" s="6">
        <f>COUNTIFS(Data!N:N,T266,Data!C:C,stats!B266)</f>
        <v>0</v>
      </c>
      <c r="F266" s="6">
        <f>COUNTIFS(Data!N:N,U266,Data!C:C,stats!B266)</f>
        <v>0</v>
      </c>
      <c r="G266" s="6">
        <f>COUNTIFS(Data!N:N,V266,Data!C:C,stats!B266)</f>
        <v>0</v>
      </c>
      <c r="H266" s="6">
        <f>COUNTIFS(Data!N:N,W266,Data!C:C,stats!B266)</f>
        <v>0</v>
      </c>
      <c r="I266" s="6">
        <f>COUNTIFS(Data!N:N,X266,Data!C:C,stats!B266)</f>
        <v>0</v>
      </c>
      <c r="J266" s="6">
        <f>COUNTIFS(Data!N:N,Y266,Data!C:C,stats!B266)</f>
        <v>0</v>
      </c>
      <c r="K266" s="6">
        <f>COUNTIFS(Data!N:N,Z266,Data!C:C,stats!B266)</f>
        <v>0</v>
      </c>
      <c r="L266" s="6">
        <f>COUNTIFS(Data!N:N,AA266,Data!C:C,stats!B266)</f>
        <v>0</v>
      </c>
      <c r="M266" s="6">
        <f>COUNTIFS(Data!N:N,AB266,Data!C:C,stats!B266)</f>
        <v>0</v>
      </c>
      <c r="N266" s="24">
        <f>COUNTIFS(Data!N:N,AC266,Data!C:C,stats!B266)</f>
        <v>0</v>
      </c>
      <c r="O266" s="27">
        <f t="shared" si="19"/>
        <v>0</v>
      </c>
      <c r="P266"/>
      <c r="Q266"/>
      <c r="R266" s="9" t="s">
        <v>428</v>
      </c>
      <c r="S266" s="9" t="s">
        <v>164</v>
      </c>
      <c r="T266" s="9" t="s">
        <v>424</v>
      </c>
      <c r="U266" s="9" t="s">
        <v>431</v>
      </c>
      <c r="V266" s="9" t="s">
        <v>171</v>
      </c>
      <c r="W266" s="9" t="s">
        <v>425</v>
      </c>
      <c r="X266" s="9" t="s">
        <v>427</v>
      </c>
      <c r="Y266" s="9" t="s">
        <v>441</v>
      </c>
      <c r="Z266" s="9" t="s">
        <v>426</v>
      </c>
      <c r="AA266" s="9" t="s">
        <v>163</v>
      </c>
      <c r="AB266" s="9" t="s">
        <v>168</v>
      </c>
      <c r="AC266" s="9" t="s">
        <v>34</v>
      </c>
      <c r="AD266"/>
      <c r="AE266"/>
    </row>
    <row r="267" spans="1:31" ht="19.899999999999999" customHeight="1" x14ac:dyDescent="0.35">
      <c r="B267" s="48" t="s">
        <v>50</v>
      </c>
      <c r="C267" s="23">
        <f>COUNTIFS(Data!N:N,R267,Data!C:C,stats!B267)</f>
        <v>0</v>
      </c>
      <c r="D267" s="6">
        <f>COUNTIFS(Data!N:N,S267,Data!C:C,stats!B267)</f>
        <v>0</v>
      </c>
      <c r="E267" s="6">
        <f>COUNTIFS(Data!N:N,T267,Data!C:C,stats!B267)</f>
        <v>0</v>
      </c>
      <c r="F267" s="6">
        <f>COUNTIFS(Data!N:N,U267,Data!C:C,stats!B267)</f>
        <v>0</v>
      </c>
      <c r="G267" s="6">
        <f>COUNTIFS(Data!N:N,V267,Data!C:C,stats!B267)</f>
        <v>0</v>
      </c>
      <c r="H267" s="6">
        <f>COUNTIFS(Data!N:N,W267,Data!C:C,stats!B267)</f>
        <v>0</v>
      </c>
      <c r="I267" s="6">
        <f>COUNTIFS(Data!N:N,X267,Data!C:C,stats!B267)</f>
        <v>0</v>
      </c>
      <c r="J267" s="6">
        <f>COUNTIFS(Data!N:N,Y267,Data!C:C,stats!B267)</f>
        <v>0</v>
      </c>
      <c r="K267" s="6">
        <f>COUNTIFS(Data!N:N,Z267,Data!C:C,stats!B267)</f>
        <v>0</v>
      </c>
      <c r="L267" s="6">
        <f>COUNTIFS(Data!N:N,AA267,Data!C:C,stats!B267)</f>
        <v>0</v>
      </c>
      <c r="M267" s="6">
        <f>COUNTIFS(Data!N:N,AB267,Data!C:C,stats!B267)</f>
        <v>0</v>
      </c>
      <c r="N267" s="24">
        <f>COUNTIFS(Data!N:N,AC267,Data!C:C,stats!B267)</f>
        <v>0</v>
      </c>
      <c r="O267" s="27">
        <f t="shared" si="19"/>
        <v>0</v>
      </c>
      <c r="P267"/>
      <c r="Q267"/>
      <c r="R267" s="9" t="s">
        <v>428</v>
      </c>
      <c r="S267" s="9" t="s">
        <v>164</v>
      </c>
      <c r="T267" s="9" t="s">
        <v>424</v>
      </c>
      <c r="U267" s="9" t="s">
        <v>431</v>
      </c>
      <c r="V267" s="9" t="s">
        <v>171</v>
      </c>
      <c r="W267" s="9" t="s">
        <v>425</v>
      </c>
      <c r="X267" s="9" t="s">
        <v>427</v>
      </c>
      <c r="Y267" s="9" t="s">
        <v>441</v>
      </c>
      <c r="Z267" s="9" t="s">
        <v>426</v>
      </c>
      <c r="AA267" s="9" t="s">
        <v>163</v>
      </c>
      <c r="AB267" s="9" t="s">
        <v>168</v>
      </c>
      <c r="AC267" s="9" t="s">
        <v>34</v>
      </c>
      <c r="AD267"/>
      <c r="AE267"/>
    </row>
    <row r="268" spans="1:31" ht="19.899999999999999" customHeight="1" thickBot="1" x14ac:dyDescent="0.4">
      <c r="B268" s="49" t="s">
        <v>34</v>
      </c>
      <c r="C268" s="47">
        <f>COUNTIFS(Data!N:N,R268,Data!C:C,stats!B268)</f>
        <v>0</v>
      </c>
      <c r="D268" s="45">
        <f>COUNTIFS(Data!N:N,S268,Data!C:C,stats!B268)</f>
        <v>0</v>
      </c>
      <c r="E268" s="45">
        <f>COUNTIFS(Data!N:N,T268,Data!C:C,stats!B268)</f>
        <v>1</v>
      </c>
      <c r="F268" s="45">
        <f>COUNTIFS(Data!N:N,U268,Data!C:C,stats!B268)</f>
        <v>0</v>
      </c>
      <c r="G268" s="45">
        <f>COUNTIFS(Data!N:N,V268,Data!C:C,stats!B268)</f>
        <v>0</v>
      </c>
      <c r="H268" s="45">
        <f>COUNTIFS(Data!N:N,W268,Data!C:C,stats!B268)</f>
        <v>0</v>
      </c>
      <c r="I268" s="45">
        <f>COUNTIFS(Data!N:N,X268,Data!C:C,stats!B268)</f>
        <v>0</v>
      </c>
      <c r="J268" s="45">
        <f>COUNTIFS(Data!N:N,Y268,Data!C:C,stats!B268)</f>
        <v>0</v>
      </c>
      <c r="K268" s="45">
        <f>COUNTIFS(Data!N:N,Z268,Data!C:C,stats!B268)</f>
        <v>0</v>
      </c>
      <c r="L268" s="45">
        <f>COUNTIFS(Data!N:N,AA268,Data!C:C,stats!B268)</f>
        <v>0</v>
      </c>
      <c r="M268" s="45">
        <f>COUNTIFS(Data!N:N,AB268,Data!C:C,stats!B268)</f>
        <v>0</v>
      </c>
      <c r="N268" s="46">
        <f>COUNTIFS(Data!N:N,AC268,Data!C:C,stats!B268)</f>
        <v>1</v>
      </c>
      <c r="O268" s="42">
        <f t="shared" si="19"/>
        <v>2</v>
      </c>
      <c r="P268"/>
      <c r="Q268"/>
      <c r="R268" s="9" t="s">
        <v>428</v>
      </c>
      <c r="S268" s="9" t="s">
        <v>164</v>
      </c>
      <c r="T268" s="9" t="s">
        <v>424</v>
      </c>
      <c r="U268" s="9" t="s">
        <v>431</v>
      </c>
      <c r="V268" s="9" t="s">
        <v>171</v>
      </c>
      <c r="W268" s="9" t="s">
        <v>425</v>
      </c>
      <c r="X268" s="9" t="s">
        <v>427</v>
      </c>
      <c r="Y268" s="9" t="s">
        <v>441</v>
      </c>
      <c r="Z268" s="9" t="s">
        <v>426</v>
      </c>
      <c r="AA268" s="9" t="s">
        <v>163</v>
      </c>
      <c r="AB268" s="9" t="s">
        <v>168</v>
      </c>
      <c r="AC268" s="9" t="s">
        <v>34</v>
      </c>
      <c r="AD268"/>
      <c r="AE268"/>
    </row>
    <row r="269" spans="1:31" ht="19.899999999999999" customHeight="1" thickBot="1" x14ac:dyDescent="0.4">
      <c r="B269" s="26" t="s">
        <v>444</v>
      </c>
      <c r="C269" s="35">
        <f t="shared" ref="C269:O269" si="20">SUM(C248:C268)</f>
        <v>3</v>
      </c>
      <c r="D269" s="32">
        <f t="shared" si="20"/>
        <v>16</v>
      </c>
      <c r="E269" s="32">
        <f t="shared" si="20"/>
        <v>10</v>
      </c>
      <c r="F269" s="32">
        <f t="shared" si="20"/>
        <v>0</v>
      </c>
      <c r="G269" s="32">
        <f t="shared" si="20"/>
        <v>10</v>
      </c>
      <c r="H269" s="32">
        <f t="shared" si="20"/>
        <v>2</v>
      </c>
      <c r="I269" s="32">
        <f t="shared" si="20"/>
        <v>0</v>
      </c>
      <c r="J269" s="32">
        <f t="shared" si="20"/>
        <v>19</v>
      </c>
      <c r="K269" s="32">
        <f t="shared" si="20"/>
        <v>3</v>
      </c>
      <c r="L269" s="32">
        <f t="shared" si="20"/>
        <v>0</v>
      </c>
      <c r="M269" s="32">
        <f t="shared" si="20"/>
        <v>8</v>
      </c>
      <c r="N269" s="36">
        <f t="shared" si="20"/>
        <v>9</v>
      </c>
      <c r="O269" s="2">
        <f t="shared" si="20"/>
        <v>80</v>
      </c>
      <c r="P269"/>
      <c r="Q269"/>
      <c r="R269"/>
      <c r="S269"/>
      <c r="T269"/>
      <c r="U269"/>
      <c r="V269"/>
      <c r="W269"/>
      <c r="X269"/>
      <c r="Y269"/>
      <c r="Z269"/>
      <c r="AA269"/>
      <c r="AB269"/>
      <c r="AC269"/>
      <c r="AD269"/>
      <c r="AE269"/>
    </row>
    <row r="270" spans="1:31" ht="40.15" customHeight="1" thickBot="1" x14ac:dyDescent="0.4">
      <c r="B270" s="150" t="s">
        <v>445</v>
      </c>
      <c r="C270" s="151"/>
      <c r="D270" s="151"/>
      <c r="E270" s="151"/>
      <c r="F270" s="151"/>
      <c r="G270" s="151"/>
      <c r="H270" s="151"/>
      <c r="I270" s="151"/>
      <c r="J270" s="151"/>
      <c r="K270" s="151"/>
      <c r="L270" s="151"/>
      <c r="M270" s="151"/>
      <c r="N270" s="151"/>
      <c r="O270" s="152"/>
      <c r="P270"/>
      <c r="Q270"/>
      <c r="R270"/>
      <c r="S270"/>
      <c r="T270"/>
    </row>
    <row r="271" spans="1:31" ht="19.899999999999999" customHeight="1" thickBot="1" x14ac:dyDescent="0.4"/>
    <row r="272" spans="1:31" ht="18" customHeight="1" thickBot="1" x14ac:dyDescent="0.4">
      <c r="A272" s="17">
        <v>15</v>
      </c>
      <c r="B272" s="132" t="s">
        <v>484</v>
      </c>
      <c r="C272" s="133"/>
      <c r="D272" s="133"/>
      <c r="E272" s="133"/>
      <c r="F272" s="133"/>
      <c r="G272" s="133"/>
      <c r="H272" s="134"/>
      <c r="I272"/>
      <c r="J272"/>
      <c r="Q272"/>
    </row>
    <row r="273" spans="1:17" ht="19.899999999999999" customHeight="1" thickBot="1" x14ac:dyDescent="0.4">
      <c r="A273" s="17" t="s">
        <v>6</v>
      </c>
      <c r="B273" s="129" t="s">
        <v>466</v>
      </c>
      <c r="C273" s="130"/>
      <c r="D273" s="130"/>
      <c r="E273" s="130"/>
      <c r="F273" s="130"/>
      <c r="G273" s="130"/>
      <c r="H273" s="131"/>
      <c r="I273"/>
      <c r="J273"/>
      <c r="Q273"/>
    </row>
    <row r="274" spans="1:17" ht="26.25" customHeight="1" thickBot="1" x14ac:dyDescent="0.4">
      <c r="B274" s="50"/>
      <c r="C274" s="59" t="s">
        <v>420</v>
      </c>
      <c r="D274" s="60" t="s">
        <v>421</v>
      </c>
      <c r="E274" s="60" t="s">
        <v>423</v>
      </c>
      <c r="F274" s="60" t="s">
        <v>422</v>
      </c>
      <c r="G274" s="68" t="s">
        <v>34</v>
      </c>
      <c r="H274" s="26" t="s">
        <v>444</v>
      </c>
      <c r="I274"/>
      <c r="J274"/>
      <c r="K274"/>
      <c r="L274"/>
      <c r="M274"/>
      <c r="N274"/>
      <c r="O274"/>
    </row>
    <row r="275" spans="1:17" ht="30" customHeight="1" x14ac:dyDescent="0.35">
      <c r="B275" s="52" t="s">
        <v>435</v>
      </c>
      <c r="C275" s="23">
        <f>COUNTIFS(Data!D:D,stats!K275,Data!S:S,stats!B275)</f>
        <v>60</v>
      </c>
      <c r="D275" s="6">
        <f>COUNTIFS(Data!D:D,stats!L275,Data!S:S,stats!B275)</f>
        <v>0</v>
      </c>
      <c r="E275" s="6">
        <f>COUNTIFS(Data!D:D,stats!M275,Data!S:S,stats!B275)</f>
        <v>0</v>
      </c>
      <c r="F275" s="6">
        <f>COUNTIFS(Data!D:D,stats!N275,Data!S:S,stats!B275)</f>
        <v>0</v>
      </c>
      <c r="G275" s="24">
        <f>COUNTIFS(Data!D:D,stats!O275,Data!S:S,stats!B275)</f>
        <v>0</v>
      </c>
      <c r="H275" s="27">
        <f>SUM(C275:G275)</f>
        <v>60</v>
      </c>
      <c r="I275"/>
      <c r="J275"/>
      <c r="K275" s="9" t="s">
        <v>420</v>
      </c>
      <c r="L275" s="9" t="s">
        <v>421</v>
      </c>
      <c r="M275" s="9" t="s">
        <v>423</v>
      </c>
      <c r="N275" s="9" t="s">
        <v>422</v>
      </c>
      <c r="O275" s="9" t="s">
        <v>34</v>
      </c>
    </row>
    <row r="276" spans="1:17" ht="30" customHeight="1" x14ac:dyDescent="0.35">
      <c r="B276" s="37" t="s">
        <v>440</v>
      </c>
      <c r="C276" s="11">
        <f>COUNTIFS(Data!D:D,stats!K276,Data!S:S,stats!B276)</f>
        <v>0</v>
      </c>
      <c r="D276" s="3">
        <f>COUNTIFS(Data!D:D,stats!L276,Data!S:S,stats!B276)</f>
        <v>3</v>
      </c>
      <c r="E276" s="3">
        <f>COUNTIFS(Data!D:D,stats!M276,Data!S:S,stats!B276)</f>
        <v>2</v>
      </c>
      <c r="F276" s="3">
        <f>COUNTIFS(Data!D:D,stats!N276,Data!S:S,stats!B276)</f>
        <v>2</v>
      </c>
      <c r="G276" s="25">
        <f>COUNTIFS(Data!D:D,stats!O276,Data!S:S,stats!B276)</f>
        <v>0</v>
      </c>
      <c r="H276" s="27">
        <f t="shared" ref="H276:H282" si="21">SUM(C276:G276)</f>
        <v>7</v>
      </c>
      <c r="I276"/>
      <c r="J276"/>
      <c r="K276" s="9" t="s">
        <v>420</v>
      </c>
      <c r="L276" s="9" t="s">
        <v>421</v>
      </c>
      <c r="M276" s="9" t="s">
        <v>423</v>
      </c>
      <c r="N276" s="9" t="s">
        <v>422</v>
      </c>
      <c r="O276" s="9" t="s">
        <v>34</v>
      </c>
    </row>
    <row r="277" spans="1:17" ht="30" customHeight="1" x14ac:dyDescent="0.35">
      <c r="B277" s="37" t="s">
        <v>432</v>
      </c>
      <c r="C277" s="11">
        <f>COUNTIFS(Data!D:D,stats!K277,Data!S:S,stats!B277)</f>
        <v>1</v>
      </c>
      <c r="D277" s="3">
        <f>COUNTIFS(Data!D:D,stats!L277,Data!S:S,stats!B277)</f>
        <v>0</v>
      </c>
      <c r="E277" s="3">
        <f>COUNTIFS(Data!D:D,stats!M277,Data!S:S,stats!B277)</f>
        <v>0</v>
      </c>
      <c r="F277" s="3">
        <f>COUNTIFS(Data!D:D,stats!N277,Data!S:S,stats!B277)</f>
        <v>0</v>
      </c>
      <c r="G277" s="25">
        <f>COUNTIFS(Data!D:D,stats!O277,Data!S:S,stats!B277)</f>
        <v>0</v>
      </c>
      <c r="H277" s="27">
        <f t="shared" si="21"/>
        <v>1</v>
      </c>
      <c r="I277"/>
      <c r="J277"/>
      <c r="K277" s="9" t="s">
        <v>420</v>
      </c>
      <c r="L277" s="9" t="s">
        <v>421</v>
      </c>
      <c r="M277" s="9" t="s">
        <v>423</v>
      </c>
      <c r="N277" s="9" t="s">
        <v>422</v>
      </c>
      <c r="O277" s="9" t="s">
        <v>34</v>
      </c>
    </row>
    <row r="278" spans="1:17" ht="30" customHeight="1" x14ac:dyDescent="0.35">
      <c r="B278" s="37" t="s">
        <v>434</v>
      </c>
      <c r="C278" s="11">
        <f>COUNTIFS(Data!D:D,stats!K278,Data!S:S,stats!B278)</f>
        <v>6</v>
      </c>
      <c r="D278" s="3">
        <f>COUNTIFS(Data!D:D,stats!L278,Data!S:S,stats!B278)</f>
        <v>1</v>
      </c>
      <c r="E278" s="3">
        <f>COUNTIFS(Data!D:D,stats!M278,Data!S:S,stats!B278)</f>
        <v>0</v>
      </c>
      <c r="F278" s="3">
        <f>COUNTIFS(Data!D:D,stats!N278,Data!S:S,stats!B278)</f>
        <v>0</v>
      </c>
      <c r="G278" s="25">
        <f>COUNTIFS(Data!D:D,stats!O278,Data!S:S,stats!B278)</f>
        <v>0</v>
      </c>
      <c r="H278" s="27">
        <f t="shared" si="21"/>
        <v>7</v>
      </c>
      <c r="I278"/>
      <c r="J278"/>
      <c r="K278" s="9" t="s">
        <v>420</v>
      </c>
      <c r="L278" s="9" t="s">
        <v>421</v>
      </c>
      <c r="M278" s="9" t="s">
        <v>423</v>
      </c>
      <c r="N278" s="9" t="s">
        <v>422</v>
      </c>
      <c r="O278" s="9" t="s">
        <v>34</v>
      </c>
    </row>
    <row r="279" spans="1:17" ht="30" customHeight="1" x14ac:dyDescent="0.35">
      <c r="B279" s="37" t="s">
        <v>433</v>
      </c>
      <c r="C279" s="11">
        <f>COUNTIFS(Data!D:D,stats!K279,Data!S:S,stats!B279)</f>
        <v>0</v>
      </c>
      <c r="D279" s="3">
        <f>COUNTIFS(Data!D:D,stats!L279,Data!S:S,stats!B279)</f>
        <v>0</v>
      </c>
      <c r="E279" s="3">
        <f>COUNTIFS(Data!D:D,stats!M279,Data!S:S,stats!B279)</f>
        <v>0</v>
      </c>
      <c r="F279" s="3">
        <f>COUNTIFS(Data!D:D,stats!N279,Data!S:S,stats!B279)</f>
        <v>0</v>
      </c>
      <c r="G279" s="25">
        <f>COUNTIFS(Data!D:D,stats!O279,Data!S:S,stats!B279)</f>
        <v>0</v>
      </c>
      <c r="H279" s="27">
        <f t="shared" si="21"/>
        <v>0</v>
      </c>
      <c r="I279"/>
      <c r="J279"/>
      <c r="K279" s="9" t="s">
        <v>420</v>
      </c>
      <c r="L279" s="9" t="s">
        <v>421</v>
      </c>
      <c r="M279" s="9" t="s">
        <v>423</v>
      </c>
      <c r="N279" s="9" t="s">
        <v>422</v>
      </c>
      <c r="O279" s="9" t="s">
        <v>34</v>
      </c>
    </row>
    <row r="280" spans="1:17" ht="30" customHeight="1" x14ac:dyDescent="0.35">
      <c r="B280" s="37" t="s">
        <v>436</v>
      </c>
      <c r="C280" s="11">
        <f>COUNTIFS(Data!D:D,stats!K280,Data!S:S,stats!B280)</f>
        <v>0</v>
      </c>
      <c r="D280" s="3">
        <f>COUNTIFS(Data!D:D,stats!L280,Data!S:S,stats!B280)</f>
        <v>0</v>
      </c>
      <c r="E280" s="3">
        <f>COUNTIFS(Data!D:D,stats!M280,Data!S:S,stats!B280)</f>
        <v>0</v>
      </c>
      <c r="F280" s="3">
        <f>COUNTIFS(Data!D:D,stats!N280,Data!S:S,stats!B280)</f>
        <v>0</v>
      </c>
      <c r="G280" s="25">
        <f>COUNTIFS(Data!D:D,stats!O280,Data!S:S,stats!B280)</f>
        <v>0</v>
      </c>
      <c r="H280" s="27">
        <f t="shared" si="21"/>
        <v>0</v>
      </c>
      <c r="I280"/>
      <c r="J280"/>
      <c r="K280" s="9" t="s">
        <v>420</v>
      </c>
      <c r="L280" s="9" t="s">
        <v>421</v>
      </c>
      <c r="M280" s="9" t="s">
        <v>423</v>
      </c>
      <c r="N280" s="9" t="s">
        <v>422</v>
      </c>
      <c r="O280" s="9" t="s">
        <v>34</v>
      </c>
    </row>
    <row r="281" spans="1:17" ht="30" customHeight="1" x14ac:dyDescent="0.35">
      <c r="B281" s="37" t="s">
        <v>437</v>
      </c>
      <c r="C281" s="11">
        <f>COUNTIFS(Data!D:D,stats!K281,Data!S:S,stats!B281)</f>
        <v>0</v>
      </c>
      <c r="D281" s="3">
        <f>COUNTIFS(Data!D:D,stats!L281,Data!S:S,stats!B281)</f>
        <v>0</v>
      </c>
      <c r="E281" s="3">
        <f>COUNTIFS(Data!D:D,stats!M281,Data!S:S,stats!B281)</f>
        <v>0</v>
      </c>
      <c r="F281" s="3">
        <f>COUNTIFS(Data!D:D,stats!N281,Data!S:S,stats!B281)</f>
        <v>0</v>
      </c>
      <c r="G281" s="25">
        <f>COUNTIFS(Data!D:D,stats!O281,Data!S:S,stats!B281)</f>
        <v>0</v>
      </c>
      <c r="H281" s="27">
        <f t="shared" si="21"/>
        <v>0</v>
      </c>
      <c r="I281"/>
      <c r="J281"/>
      <c r="K281" s="9" t="s">
        <v>420</v>
      </c>
      <c r="L281" s="9" t="s">
        <v>421</v>
      </c>
      <c r="M281" s="9" t="s">
        <v>423</v>
      </c>
      <c r="N281" s="9" t="s">
        <v>422</v>
      </c>
      <c r="O281" s="9" t="s">
        <v>34</v>
      </c>
    </row>
    <row r="282" spans="1:17" ht="30" customHeight="1" thickBot="1" x14ac:dyDescent="0.4">
      <c r="B282" s="39" t="s">
        <v>34</v>
      </c>
      <c r="C282" s="34">
        <f>COUNTIFS(Data!D:D,stats!K282,Data!S:S,stats!B282)</f>
        <v>0</v>
      </c>
      <c r="D282" s="30">
        <f>COUNTIFS(Data!D:D,stats!L282,Data!S:S,stats!B282)</f>
        <v>3</v>
      </c>
      <c r="E282" s="30">
        <f>COUNTIFS(Data!D:D,stats!M282,Data!S:S,stats!B282)</f>
        <v>0</v>
      </c>
      <c r="F282" s="30">
        <f>COUNTIFS(Data!D:D,stats!N282,Data!S:S,stats!B282)</f>
        <v>0</v>
      </c>
      <c r="G282" s="31">
        <f>COUNTIFS(Data!D:D,stats!O282,Data!S:S,stats!B282)</f>
        <v>2</v>
      </c>
      <c r="H282" s="42">
        <f t="shared" si="21"/>
        <v>5</v>
      </c>
      <c r="I282"/>
      <c r="J282"/>
      <c r="K282" s="9" t="s">
        <v>420</v>
      </c>
      <c r="L282" s="9" t="s">
        <v>421</v>
      </c>
      <c r="M282" s="9" t="s">
        <v>423</v>
      </c>
      <c r="N282" s="9" t="s">
        <v>422</v>
      </c>
      <c r="O282" s="9" t="s">
        <v>34</v>
      </c>
    </row>
    <row r="283" spans="1:17" ht="30" customHeight="1" thickBot="1" x14ac:dyDescent="0.4">
      <c r="B283" s="26" t="s">
        <v>444</v>
      </c>
      <c r="C283" s="35">
        <f t="shared" ref="C283:H283" si="22">SUM(C275:C282)</f>
        <v>67</v>
      </c>
      <c r="D283" s="32">
        <f t="shared" si="22"/>
        <v>7</v>
      </c>
      <c r="E283" s="32">
        <f t="shared" si="22"/>
        <v>2</v>
      </c>
      <c r="F283" s="32">
        <f t="shared" si="22"/>
        <v>2</v>
      </c>
      <c r="G283" s="36">
        <f t="shared" si="22"/>
        <v>2</v>
      </c>
      <c r="H283" s="2">
        <f t="shared" si="22"/>
        <v>80</v>
      </c>
      <c r="I283"/>
      <c r="J283"/>
      <c r="K283"/>
      <c r="L283"/>
      <c r="M283"/>
      <c r="N283"/>
      <c r="O283"/>
    </row>
    <row r="284" spans="1:17" ht="40.15" customHeight="1" thickBot="1" x14ac:dyDescent="0.4">
      <c r="B284" s="135" t="s">
        <v>445</v>
      </c>
      <c r="C284" s="136"/>
      <c r="D284" s="136"/>
      <c r="E284" s="136"/>
      <c r="F284" s="136"/>
      <c r="G284" s="136"/>
      <c r="H284" s="136"/>
      <c r="I284"/>
      <c r="J284"/>
    </row>
    <row r="285" spans="1:17" ht="19.899999999999999" customHeight="1" thickBot="1" x14ac:dyDescent="0.4"/>
    <row r="286" spans="1:17" ht="17" customHeight="1" thickBot="1" x14ac:dyDescent="0.4">
      <c r="A286" s="17">
        <v>16</v>
      </c>
      <c r="B286" s="132" t="s">
        <v>484</v>
      </c>
      <c r="C286" s="133"/>
      <c r="D286" s="133"/>
      <c r="E286" s="133"/>
      <c r="F286" s="133"/>
      <c r="G286" s="133"/>
      <c r="H286" s="134"/>
      <c r="I286"/>
      <c r="J286"/>
    </row>
    <row r="287" spans="1:17" ht="19.899999999999999" customHeight="1" thickBot="1" x14ac:dyDescent="0.4">
      <c r="A287" s="17" t="s">
        <v>6</v>
      </c>
      <c r="B287" s="141" t="s">
        <v>467</v>
      </c>
      <c r="C287" s="142"/>
      <c r="D287" s="142"/>
      <c r="E287" s="142"/>
      <c r="F287" s="142"/>
      <c r="G287" s="142"/>
      <c r="H287" s="143"/>
      <c r="I287"/>
      <c r="J287"/>
    </row>
    <row r="288" spans="1:17" ht="30" customHeight="1" thickBot="1" x14ac:dyDescent="0.4">
      <c r="B288" s="50"/>
      <c r="C288" s="59" t="s">
        <v>420</v>
      </c>
      <c r="D288" s="60" t="s">
        <v>421</v>
      </c>
      <c r="E288" s="60" t="s">
        <v>423</v>
      </c>
      <c r="F288" s="60" t="s">
        <v>422</v>
      </c>
      <c r="G288" s="68" t="s">
        <v>34</v>
      </c>
      <c r="H288" s="26" t="s">
        <v>444</v>
      </c>
      <c r="I288"/>
      <c r="J288"/>
      <c r="K288"/>
      <c r="L288"/>
      <c r="M288"/>
      <c r="N288"/>
      <c r="O288"/>
    </row>
    <row r="289" spans="1:15" ht="30" customHeight="1" x14ac:dyDescent="0.35">
      <c r="B289" s="52" t="s">
        <v>438</v>
      </c>
      <c r="C289" s="23">
        <f>COUNTIFS(Data!D:D,stats!K289,Data!Y:Y,B289)</f>
        <v>0</v>
      </c>
      <c r="D289" s="6">
        <f>COUNTIFS(Data!D:D,stats!L289,Data!Y:Y,B289)</f>
        <v>0</v>
      </c>
      <c r="E289" s="6">
        <f>COUNTIFS(Data!D:D,stats!M289,Data!Y:Y,B289)</f>
        <v>0</v>
      </c>
      <c r="F289" s="6">
        <f>COUNTIFS(Data!D:D,stats!N289,Data!Y:Y,B289)</f>
        <v>0</v>
      </c>
      <c r="G289" s="24">
        <f>COUNTIFS(Data!D:D,stats!O289,Data!Y:Y,B289)</f>
        <v>0</v>
      </c>
      <c r="H289" s="27">
        <f>SUM(A289:G289)</f>
        <v>0</v>
      </c>
      <c r="I289"/>
      <c r="J289"/>
      <c r="K289" s="9" t="s">
        <v>420</v>
      </c>
      <c r="L289" s="9" t="s">
        <v>421</v>
      </c>
      <c r="M289" s="9" t="s">
        <v>423</v>
      </c>
      <c r="N289" s="9" t="s">
        <v>422</v>
      </c>
      <c r="O289" s="9" t="s">
        <v>34</v>
      </c>
    </row>
    <row r="290" spans="1:15" ht="30" customHeight="1" x14ac:dyDescent="0.35">
      <c r="B290" s="37" t="s">
        <v>333</v>
      </c>
      <c r="C290" s="11">
        <f>COUNTIFS(Data!D:D,stats!K290,Data!Y:Y,B290)</f>
        <v>31</v>
      </c>
      <c r="D290" s="3">
        <f>COUNTIFS(Data!D:D,stats!L290,Data!Y:Y,B290)</f>
        <v>0</v>
      </c>
      <c r="E290" s="3">
        <f>COUNTIFS(Data!D:D,stats!M290,Data!Y:Y,B290)</f>
        <v>0</v>
      </c>
      <c r="F290" s="3">
        <f>COUNTIFS(Data!D:D,stats!N290,Data!Y:Y,B290)</f>
        <v>0</v>
      </c>
      <c r="G290" s="25">
        <f>COUNTIFS(Data!D:D,stats!O290,Data!Y:Y,B290)</f>
        <v>0</v>
      </c>
      <c r="H290" s="27">
        <f>SUM(A290:G290)</f>
        <v>31</v>
      </c>
      <c r="I290"/>
      <c r="J290"/>
      <c r="K290" s="9" t="s">
        <v>420</v>
      </c>
      <c r="L290" s="9" t="s">
        <v>421</v>
      </c>
      <c r="M290" s="9" t="s">
        <v>423</v>
      </c>
      <c r="N290" s="9" t="s">
        <v>422</v>
      </c>
      <c r="O290" s="9" t="s">
        <v>34</v>
      </c>
    </row>
    <row r="291" spans="1:15" ht="30" customHeight="1" x14ac:dyDescent="0.35">
      <c r="B291" s="37" t="s">
        <v>439</v>
      </c>
      <c r="C291" s="11">
        <f>COUNTIFS(Data!D:D,stats!K291,Data!Y:Y,B291)</f>
        <v>35</v>
      </c>
      <c r="D291" s="3">
        <f>COUNTIFS(Data!D:D,stats!L291,Data!Y:Y,B291)</f>
        <v>3</v>
      </c>
      <c r="E291" s="3">
        <f>COUNTIFS(Data!D:D,stats!M291,Data!Y:Y,B291)</f>
        <v>0</v>
      </c>
      <c r="F291" s="3">
        <f>COUNTIFS(Data!D:D,stats!N291,Data!Y:Y,B291)</f>
        <v>1</v>
      </c>
      <c r="G291" s="25">
        <f>COUNTIFS(Data!D:D,stats!O291,Data!Y:Y,B291)</f>
        <v>0</v>
      </c>
      <c r="H291" s="27">
        <f>SUM(A291:G291)</f>
        <v>39</v>
      </c>
      <c r="I291"/>
      <c r="J291"/>
      <c r="K291" s="9" t="s">
        <v>420</v>
      </c>
      <c r="L291" s="9" t="s">
        <v>421</v>
      </c>
      <c r="M291" s="9" t="s">
        <v>423</v>
      </c>
      <c r="N291" s="9" t="s">
        <v>422</v>
      </c>
      <c r="O291" s="9" t="s">
        <v>34</v>
      </c>
    </row>
    <row r="292" spans="1:15" ht="30" customHeight="1" thickBot="1" x14ac:dyDescent="0.4">
      <c r="B292" s="53" t="s">
        <v>34</v>
      </c>
      <c r="C292" s="34">
        <f>COUNTIFS(Data!D:D,stats!K292,Data!Y:Y,B292)</f>
        <v>1</v>
      </c>
      <c r="D292" s="30">
        <f>COUNTIFS(Data!D:D,stats!L292,Data!Y:Y,B292)</f>
        <v>4</v>
      </c>
      <c r="E292" s="30">
        <f>COUNTIFS(Data!D:D,stats!M292,Data!Y:Y,B292)</f>
        <v>2</v>
      </c>
      <c r="F292" s="30">
        <f>COUNTIFS(Data!D:D,stats!N292,Data!Y:Y,B292)</f>
        <v>1</v>
      </c>
      <c r="G292" s="31">
        <f>COUNTIFS(Data!D:D,stats!O292,Data!Y:Y,B292)</f>
        <v>2</v>
      </c>
      <c r="H292" s="42">
        <f>SUM(A292:G292)</f>
        <v>10</v>
      </c>
      <c r="I292"/>
      <c r="J292"/>
      <c r="K292" s="9" t="s">
        <v>420</v>
      </c>
      <c r="L292" s="9" t="s">
        <v>421</v>
      </c>
      <c r="M292" s="9" t="s">
        <v>423</v>
      </c>
      <c r="N292" s="9" t="s">
        <v>422</v>
      </c>
      <c r="O292" s="9" t="s">
        <v>34</v>
      </c>
    </row>
    <row r="293" spans="1:15" ht="30" customHeight="1" thickBot="1" x14ac:dyDescent="0.4">
      <c r="B293" s="26" t="s">
        <v>444</v>
      </c>
      <c r="C293" s="35">
        <f t="shared" ref="C293:H293" si="23">SUM(C289:C292)</f>
        <v>67</v>
      </c>
      <c r="D293" s="32">
        <f t="shared" si="23"/>
        <v>7</v>
      </c>
      <c r="E293" s="32">
        <f t="shared" si="23"/>
        <v>2</v>
      </c>
      <c r="F293" s="32">
        <f t="shared" si="23"/>
        <v>2</v>
      </c>
      <c r="G293" s="36">
        <f t="shared" si="23"/>
        <v>2</v>
      </c>
      <c r="H293" s="2">
        <f t="shared" si="23"/>
        <v>80</v>
      </c>
      <c r="I293"/>
      <c r="J293"/>
      <c r="K293"/>
      <c r="L293"/>
      <c r="M293"/>
      <c r="N293"/>
      <c r="O293"/>
    </row>
    <row r="294" spans="1:15" ht="40.15" customHeight="1" thickBot="1" x14ac:dyDescent="0.4">
      <c r="B294" s="135" t="s">
        <v>445</v>
      </c>
      <c r="C294" s="136"/>
      <c r="D294" s="136"/>
      <c r="E294" s="136"/>
      <c r="F294" s="136"/>
      <c r="G294" s="136"/>
      <c r="H294" s="137"/>
      <c r="I294"/>
      <c r="J294"/>
    </row>
    <row r="295" spans="1:15" ht="19.899999999999999" customHeight="1" thickBot="1" x14ac:dyDescent="0.4"/>
    <row r="296" spans="1:15" ht="40.15" customHeight="1" thickBot="1" x14ac:dyDescent="0.4">
      <c r="A296" s="17">
        <v>17</v>
      </c>
      <c r="B296" s="132" t="s">
        <v>484</v>
      </c>
      <c r="C296" s="133"/>
      <c r="D296" s="133"/>
      <c r="E296" s="133"/>
      <c r="F296" s="133"/>
      <c r="G296" s="133"/>
      <c r="H296" s="134"/>
      <c r="I296"/>
      <c r="J296"/>
    </row>
    <row r="297" spans="1:15" ht="19.899999999999999" customHeight="1" thickBot="1" x14ac:dyDescent="0.4">
      <c r="A297" s="17" t="s">
        <v>6</v>
      </c>
      <c r="B297" s="129" t="s">
        <v>452</v>
      </c>
      <c r="C297" s="130"/>
      <c r="D297" s="130"/>
      <c r="E297" s="130"/>
      <c r="F297" s="130"/>
      <c r="G297" s="130"/>
      <c r="H297" s="131"/>
      <c r="I297"/>
      <c r="J297"/>
    </row>
    <row r="298" spans="1:15" ht="30" customHeight="1" thickBot="1" x14ac:dyDescent="0.4">
      <c r="B298" s="50"/>
      <c r="C298" s="59" t="s">
        <v>420</v>
      </c>
      <c r="D298" s="60" t="s">
        <v>421</v>
      </c>
      <c r="E298" s="60" t="s">
        <v>423</v>
      </c>
      <c r="F298" s="60" t="s">
        <v>422</v>
      </c>
      <c r="G298" s="68" t="s">
        <v>34</v>
      </c>
      <c r="H298" s="26" t="s">
        <v>444</v>
      </c>
      <c r="I298"/>
      <c r="J298"/>
      <c r="K298"/>
      <c r="L298" s="10"/>
      <c r="M298"/>
      <c r="N298"/>
      <c r="O298"/>
    </row>
    <row r="299" spans="1:15" ht="19.899999999999999" customHeight="1" x14ac:dyDescent="0.35">
      <c r="B299" s="52" t="s">
        <v>162</v>
      </c>
      <c r="C299" s="23">
        <f>COUNTIFS(Data!D:D,stats!K299,Data!K:K,B299)</f>
        <v>57</v>
      </c>
      <c r="D299" s="6">
        <f>COUNTIFS(Data!D:D,stats!L299,Data!K:K,B299)</f>
        <v>7</v>
      </c>
      <c r="E299" s="6">
        <f>COUNTIFS(Data!D:D,stats!M299,Data!K:K,B299)</f>
        <v>2</v>
      </c>
      <c r="F299" s="6">
        <f>COUNTIFS(Data!D:D,stats!N299,Data!K:K,B299)</f>
        <v>2</v>
      </c>
      <c r="G299" s="24">
        <f>COUNTIFS(Data!D:D,stats!O299,Data!K:K,B299)</f>
        <v>2</v>
      </c>
      <c r="H299" s="27">
        <f>SUM(A299:G299)</f>
        <v>70</v>
      </c>
      <c r="I299"/>
      <c r="J299"/>
      <c r="K299" s="9" t="s">
        <v>420</v>
      </c>
      <c r="L299" s="9" t="s">
        <v>421</v>
      </c>
      <c r="M299" s="9" t="s">
        <v>423</v>
      </c>
      <c r="N299" s="9" t="s">
        <v>422</v>
      </c>
      <c r="O299" s="9" t="s">
        <v>34</v>
      </c>
    </row>
    <row r="300" spans="1:15" ht="19.899999999999999" customHeight="1" thickBot="1" x14ac:dyDescent="0.4">
      <c r="B300" s="39" t="s">
        <v>166</v>
      </c>
      <c r="C300" s="34">
        <f>COUNTIFS(Data!D:D,stats!K300,Data!K:K,B300)</f>
        <v>10</v>
      </c>
      <c r="D300" s="30">
        <f>COUNTIFS(Data!D:D,stats!L300,Data!K:K,B300)</f>
        <v>0</v>
      </c>
      <c r="E300" s="30">
        <f>COUNTIFS(Data!D:D,stats!M300,Data!K:K,B300)</f>
        <v>0</v>
      </c>
      <c r="F300" s="30">
        <f>COUNTIFS(Data!D:D,stats!N300,Data!K:K,B300)</f>
        <v>0</v>
      </c>
      <c r="G300" s="31">
        <f>COUNTIFS(Data!D:D,stats!O300,Data!K:K,B300)</f>
        <v>0</v>
      </c>
      <c r="H300" s="42">
        <f>SUM(A300:G300)</f>
        <v>10</v>
      </c>
      <c r="I300"/>
      <c r="J300"/>
      <c r="K300" s="9" t="s">
        <v>420</v>
      </c>
      <c r="L300" s="9" t="s">
        <v>421</v>
      </c>
      <c r="M300" s="9" t="s">
        <v>423</v>
      </c>
      <c r="N300" s="9" t="s">
        <v>422</v>
      </c>
      <c r="O300" s="9" t="s">
        <v>34</v>
      </c>
    </row>
    <row r="301" spans="1:15" ht="19.899999999999999" customHeight="1" thickBot="1" x14ac:dyDescent="0.4">
      <c r="B301" s="26" t="s">
        <v>444</v>
      </c>
      <c r="C301" s="35">
        <f t="shared" ref="C301:H301" si="24">SUM(C299:C300)</f>
        <v>67</v>
      </c>
      <c r="D301" s="32">
        <f t="shared" si="24"/>
        <v>7</v>
      </c>
      <c r="E301" s="32">
        <f t="shared" si="24"/>
        <v>2</v>
      </c>
      <c r="F301" s="32">
        <f t="shared" si="24"/>
        <v>2</v>
      </c>
      <c r="G301" s="36">
        <f t="shared" si="24"/>
        <v>2</v>
      </c>
      <c r="H301" s="2">
        <f t="shared" si="24"/>
        <v>80</v>
      </c>
      <c r="I301"/>
      <c r="J301"/>
      <c r="K301"/>
      <c r="L301"/>
      <c r="M301"/>
      <c r="N301"/>
      <c r="O301"/>
    </row>
    <row r="302" spans="1:15" ht="40.15" customHeight="1" thickBot="1" x14ac:dyDescent="0.4">
      <c r="B302" s="135" t="s">
        <v>445</v>
      </c>
      <c r="C302" s="136"/>
      <c r="D302" s="136"/>
      <c r="E302" s="136"/>
      <c r="F302" s="136"/>
      <c r="G302" s="136"/>
      <c r="H302" s="137"/>
      <c r="I302"/>
      <c r="J302"/>
    </row>
    <row r="303" spans="1:15" ht="19.899999999999999" customHeight="1" thickBot="1" x14ac:dyDescent="0.4"/>
    <row r="304" spans="1:15" ht="18" customHeight="1" thickBot="1" x14ac:dyDescent="0.4">
      <c r="A304" s="17">
        <v>18</v>
      </c>
      <c r="B304" s="132" t="s">
        <v>484</v>
      </c>
      <c r="C304" s="133"/>
      <c r="D304" s="133"/>
      <c r="E304" s="133"/>
      <c r="F304" s="133"/>
      <c r="G304" s="133"/>
      <c r="H304" s="134"/>
      <c r="I304"/>
      <c r="J304"/>
    </row>
    <row r="305" spans="1:15" ht="19.899999999999999" customHeight="1" thickBot="1" x14ac:dyDescent="0.4">
      <c r="A305" s="17" t="s">
        <v>6</v>
      </c>
      <c r="B305" s="129" t="s">
        <v>478</v>
      </c>
      <c r="C305" s="130"/>
      <c r="D305" s="130"/>
      <c r="E305" s="130"/>
      <c r="F305" s="130"/>
      <c r="G305" s="130"/>
      <c r="H305" s="131"/>
      <c r="I305"/>
    </row>
    <row r="306" spans="1:15" ht="30" customHeight="1" thickBot="1" x14ac:dyDescent="0.4">
      <c r="B306" s="50"/>
      <c r="C306" s="59" t="s">
        <v>420</v>
      </c>
      <c r="D306" s="60" t="s">
        <v>421</v>
      </c>
      <c r="E306" s="60" t="s">
        <v>423</v>
      </c>
      <c r="F306" s="60" t="s">
        <v>422</v>
      </c>
      <c r="G306" s="68" t="s">
        <v>34</v>
      </c>
      <c r="H306" s="26" t="s">
        <v>444</v>
      </c>
      <c r="I306"/>
      <c r="K306"/>
      <c r="L306"/>
      <c r="M306"/>
      <c r="N306"/>
      <c r="O306"/>
    </row>
    <row r="307" spans="1:15" ht="19.899999999999999" customHeight="1" x14ac:dyDescent="0.35">
      <c r="B307" s="52" t="s">
        <v>160</v>
      </c>
      <c r="C307" s="23">
        <f>COUNTIFS(Data!D:D,stats!K307,Data!L:L,B307)</f>
        <v>65</v>
      </c>
      <c r="D307" s="6">
        <f>COUNTIFS(Data!D:D,stats!L307,Data!L:L,B307)</f>
        <v>6</v>
      </c>
      <c r="E307" s="6">
        <f>COUNTIFS(Data!D:D,stats!M307,Data!L:L,B307)</f>
        <v>2</v>
      </c>
      <c r="F307" s="6">
        <f>COUNTIFS(Data!D:D,stats!N307,Data!L:L,B307)</f>
        <v>2</v>
      </c>
      <c r="G307" s="24">
        <f>COUNTIFS(Data!D:D,stats!O307,Data!L:L,B307)</f>
        <v>1</v>
      </c>
      <c r="H307" s="27">
        <f>SUM(A307:G307)</f>
        <v>76</v>
      </c>
      <c r="I307"/>
      <c r="K307" s="9" t="s">
        <v>420</v>
      </c>
      <c r="L307" s="9" t="s">
        <v>421</v>
      </c>
      <c r="M307" s="9" t="s">
        <v>423</v>
      </c>
      <c r="N307" s="9" t="s">
        <v>422</v>
      </c>
      <c r="O307" s="9" t="s">
        <v>34</v>
      </c>
    </row>
    <row r="308" spans="1:15" ht="19.899999999999999" customHeight="1" thickBot="1" x14ac:dyDescent="0.4">
      <c r="B308" s="7" t="s">
        <v>161</v>
      </c>
      <c r="C308" s="11">
        <f>COUNTIFS(Data!D:D,stats!K308,Data!L:L,B308)</f>
        <v>2</v>
      </c>
      <c r="D308" s="3">
        <f>COUNTIFS(Data!D:D,stats!L308,Data!L:L,B308)</f>
        <v>1</v>
      </c>
      <c r="E308" s="3">
        <f>COUNTIFS(Data!D:D,stats!M308,Data!L:L,B308)</f>
        <v>0</v>
      </c>
      <c r="F308" s="3">
        <f>COUNTIFS(Data!D:D,stats!N308,Data!L:L,B308)</f>
        <v>0</v>
      </c>
      <c r="G308" s="25">
        <f>COUNTIFS(Data!D:D,stats!O308,Data!L:L,B308)</f>
        <v>1</v>
      </c>
      <c r="H308" s="75">
        <f>SUM(A308:G308)</f>
        <v>4</v>
      </c>
      <c r="I308"/>
      <c r="K308" s="9" t="s">
        <v>420</v>
      </c>
      <c r="L308" s="9" t="s">
        <v>421</v>
      </c>
      <c r="M308" s="9" t="s">
        <v>423</v>
      </c>
      <c r="N308" s="9" t="s">
        <v>422</v>
      </c>
      <c r="O308" s="9" t="s">
        <v>34</v>
      </c>
    </row>
    <row r="309" spans="1:15" ht="19.899999999999999" customHeight="1" thickBot="1" x14ac:dyDescent="0.4">
      <c r="B309" s="26" t="s">
        <v>444</v>
      </c>
      <c r="C309" s="74">
        <f t="shared" ref="C309:H309" si="25">SUM(C307:C308)</f>
        <v>67</v>
      </c>
      <c r="D309" s="72">
        <f t="shared" si="25"/>
        <v>7</v>
      </c>
      <c r="E309" s="72">
        <f t="shared" si="25"/>
        <v>2</v>
      </c>
      <c r="F309" s="72">
        <f t="shared" si="25"/>
        <v>2</v>
      </c>
      <c r="G309" s="73">
        <f t="shared" si="25"/>
        <v>2</v>
      </c>
      <c r="H309" s="2">
        <f t="shared" si="25"/>
        <v>80</v>
      </c>
      <c r="I309"/>
      <c r="K309"/>
      <c r="L309"/>
      <c r="M309"/>
      <c r="N309"/>
      <c r="O309"/>
    </row>
    <row r="310" spans="1:15" ht="40.15" customHeight="1" thickBot="1" x14ac:dyDescent="0.4">
      <c r="B310" s="135" t="s">
        <v>445</v>
      </c>
      <c r="C310" s="136"/>
      <c r="D310" s="136"/>
      <c r="E310" s="136"/>
      <c r="F310" s="136"/>
      <c r="G310" s="136"/>
      <c r="H310" s="137"/>
      <c r="I310"/>
    </row>
    <row r="311" spans="1:15" ht="19.899999999999999" customHeight="1" thickBot="1" x14ac:dyDescent="0.4"/>
    <row r="312" spans="1:15" ht="19.5" customHeight="1" thickBot="1" x14ac:dyDescent="0.4">
      <c r="A312" s="17">
        <v>19</v>
      </c>
      <c r="B312" s="132" t="s">
        <v>484</v>
      </c>
      <c r="C312" s="133"/>
      <c r="D312" s="133"/>
      <c r="E312" s="133"/>
      <c r="F312" s="133"/>
      <c r="G312" s="133"/>
      <c r="H312" s="134"/>
      <c r="I312"/>
    </row>
    <row r="313" spans="1:15" ht="19.899999999999999" customHeight="1" thickBot="1" x14ac:dyDescent="0.4">
      <c r="A313" s="17" t="s">
        <v>6</v>
      </c>
      <c r="B313" s="129" t="s">
        <v>468</v>
      </c>
      <c r="C313" s="130"/>
      <c r="D313" s="130"/>
      <c r="E313" s="130"/>
      <c r="F313" s="130"/>
      <c r="G313" s="130"/>
      <c r="H313" s="131"/>
      <c r="I313"/>
    </row>
    <row r="314" spans="1:15" ht="30" customHeight="1" thickBot="1" x14ac:dyDescent="0.4">
      <c r="B314" s="50"/>
      <c r="C314" s="59" t="s">
        <v>420</v>
      </c>
      <c r="D314" s="60" t="s">
        <v>421</v>
      </c>
      <c r="E314" s="60" t="s">
        <v>423</v>
      </c>
      <c r="F314" s="60" t="s">
        <v>422</v>
      </c>
      <c r="G314" s="68" t="s">
        <v>34</v>
      </c>
      <c r="H314" s="26" t="s">
        <v>444</v>
      </c>
      <c r="I314"/>
      <c r="K314"/>
      <c r="L314"/>
      <c r="M314"/>
      <c r="N314"/>
      <c r="O314"/>
    </row>
    <row r="315" spans="1:15" ht="19.899999999999999" customHeight="1" x14ac:dyDescent="0.35">
      <c r="B315" s="52" t="s">
        <v>430</v>
      </c>
      <c r="C315" s="23">
        <f>COUNTIFS(Data!D:D,K315,Data!J:J,stats!B315)</f>
        <v>2</v>
      </c>
      <c r="D315" s="6">
        <f>COUNTIFS(Data!D:D,L315,Data!J:J,stats!B315)</f>
        <v>1</v>
      </c>
      <c r="E315" s="6">
        <f>COUNTIFS(Data!D:D,M315,Data!J:J,stats!B315)</f>
        <v>0</v>
      </c>
      <c r="F315" s="6">
        <f>COUNTIFS(Data!D:D,N315,Data!J:J,stats!B315)</f>
        <v>0</v>
      </c>
      <c r="G315" s="24">
        <f>COUNTIFS(Data!D:D,O315,Data!J:J,stats!B315)</f>
        <v>1</v>
      </c>
      <c r="H315" s="27">
        <f t="shared" ref="H315:H320" si="26">SUM(C315:G315)</f>
        <v>4</v>
      </c>
      <c r="I315"/>
      <c r="K315" s="9" t="s">
        <v>420</v>
      </c>
      <c r="L315" s="9" t="s">
        <v>421</v>
      </c>
      <c r="M315" s="9" t="s">
        <v>423</v>
      </c>
      <c r="N315" s="9" t="s">
        <v>422</v>
      </c>
      <c r="O315" s="9" t="s">
        <v>34</v>
      </c>
    </row>
    <row r="316" spans="1:15" ht="19.899999999999999" customHeight="1" x14ac:dyDescent="0.35">
      <c r="B316" s="37" t="s">
        <v>446</v>
      </c>
      <c r="C316" s="11">
        <f>COUNTIFS(Data!D:D,K316,Data!J:J,stats!B316)</f>
        <v>42</v>
      </c>
      <c r="D316" s="3">
        <f>COUNTIFS(Data!D:D,L316,Data!J:J,stats!B316)</f>
        <v>0</v>
      </c>
      <c r="E316" s="3">
        <f>COUNTIFS(Data!D:D,M316,Data!J:J,stats!B316)</f>
        <v>0</v>
      </c>
      <c r="F316" s="3">
        <f>COUNTIFS(Data!D:D,N316,Data!J:J,stats!B316)</f>
        <v>0</v>
      </c>
      <c r="G316" s="25">
        <f>COUNTIFS(Data!D:D,O316,Data!J:J,stats!B316)</f>
        <v>0</v>
      </c>
      <c r="H316" s="27">
        <f t="shared" si="26"/>
        <v>42</v>
      </c>
      <c r="I316"/>
      <c r="K316" s="9" t="s">
        <v>420</v>
      </c>
      <c r="L316" s="9" t="s">
        <v>421</v>
      </c>
      <c r="M316" s="9" t="s">
        <v>423</v>
      </c>
      <c r="N316" s="9" t="s">
        <v>422</v>
      </c>
      <c r="O316" s="9" t="s">
        <v>34</v>
      </c>
    </row>
    <row r="317" spans="1:15" ht="19.899999999999999" customHeight="1" x14ac:dyDescent="0.35">
      <c r="B317" s="37" t="s">
        <v>447</v>
      </c>
      <c r="C317" s="11">
        <f>COUNTIFS(Data!D:D,K317,Data!J:J,stats!B317)</f>
        <v>16</v>
      </c>
      <c r="D317" s="3">
        <f>COUNTIFS(Data!D:D,L317,Data!J:J,stats!B317)</f>
        <v>0</v>
      </c>
      <c r="E317" s="3">
        <f>COUNTIFS(Data!D:D,M317,Data!J:J,stats!B317)</f>
        <v>0</v>
      </c>
      <c r="F317" s="3">
        <f>COUNTIFS(Data!D:D,N317,Data!J:J,stats!B317)</f>
        <v>0</v>
      </c>
      <c r="G317" s="25">
        <f>COUNTIFS(Data!D:D,O317,Data!J:J,stats!B317)</f>
        <v>0</v>
      </c>
      <c r="H317" s="27">
        <f t="shared" si="26"/>
        <v>16</v>
      </c>
      <c r="I317"/>
      <c r="K317" s="9" t="s">
        <v>420</v>
      </c>
      <c r="L317" s="9" t="s">
        <v>421</v>
      </c>
      <c r="M317" s="9" t="s">
        <v>423</v>
      </c>
      <c r="N317" s="9" t="s">
        <v>422</v>
      </c>
      <c r="O317" s="9" t="s">
        <v>34</v>
      </c>
    </row>
    <row r="318" spans="1:15" ht="19.899999999999999" customHeight="1" x14ac:dyDescent="0.35">
      <c r="B318" s="37" t="s">
        <v>448</v>
      </c>
      <c r="C318" s="11">
        <f>COUNTIFS(Data!D:D,K318,Data!J:J,stats!B318)</f>
        <v>0</v>
      </c>
      <c r="D318" s="3">
        <f>COUNTIFS(Data!D:D,L318,Data!J:J,stats!B318)</f>
        <v>1</v>
      </c>
      <c r="E318" s="3">
        <f>COUNTIFS(Data!D:D,M318,Data!J:J,stats!B318)</f>
        <v>0</v>
      </c>
      <c r="F318" s="3">
        <f>COUNTIFS(Data!D:D,N318,Data!J:J,stats!B318)</f>
        <v>0</v>
      </c>
      <c r="G318" s="25">
        <f>COUNTIFS(Data!D:D,O318,Data!J:J,stats!B318)</f>
        <v>0</v>
      </c>
      <c r="H318" s="27">
        <f t="shared" si="26"/>
        <v>1</v>
      </c>
      <c r="I318"/>
      <c r="K318" s="9" t="s">
        <v>420</v>
      </c>
      <c r="L318" s="9" t="s">
        <v>421</v>
      </c>
      <c r="M318" s="9" t="s">
        <v>423</v>
      </c>
      <c r="N318" s="9" t="s">
        <v>422</v>
      </c>
      <c r="O318" s="9" t="s">
        <v>34</v>
      </c>
    </row>
    <row r="319" spans="1:15" ht="19.899999999999999" customHeight="1" x14ac:dyDescent="0.35">
      <c r="B319" s="37" t="s">
        <v>429</v>
      </c>
      <c r="C319" s="11">
        <f>COUNTIFS(Data!D:D,K319,Data!J:J,stats!B319)</f>
        <v>1</v>
      </c>
      <c r="D319" s="3">
        <f>COUNTIFS(Data!D:D,L319,Data!J:J,stats!B319)</f>
        <v>0</v>
      </c>
      <c r="E319" s="3">
        <f>COUNTIFS(Data!D:D,M319,Data!J:J,stats!B319)</f>
        <v>0</v>
      </c>
      <c r="F319" s="3">
        <f>COUNTIFS(Data!D:D,N319,Data!J:J,stats!B319)</f>
        <v>0</v>
      </c>
      <c r="G319" s="25">
        <f>COUNTIFS(Data!D:D,O319,Data!J:J,stats!B319)</f>
        <v>0</v>
      </c>
      <c r="H319" s="27">
        <f t="shared" si="26"/>
        <v>1</v>
      </c>
      <c r="I319"/>
      <c r="K319" s="9" t="s">
        <v>420</v>
      </c>
      <c r="L319" s="9" t="s">
        <v>421</v>
      </c>
      <c r="M319" s="9" t="s">
        <v>423</v>
      </c>
      <c r="N319" s="9" t="s">
        <v>422</v>
      </c>
      <c r="O319" s="9" t="s">
        <v>34</v>
      </c>
    </row>
    <row r="320" spans="1:15" ht="19.899999999999999" customHeight="1" thickBot="1" x14ac:dyDescent="0.4">
      <c r="B320" s="39" t="s">
        <v>34</v>
      </c>
      <c r="C320" s="34">
        <f>COUNTIFS(Data!D:D,K320,Data!J:J,stats!B320)</f>
        <v>6</v>
      </c>
      <c r="D320" s="30">
        <f>COUNTIFS(Data!D:D,L320,Data!J:J,stats!B320)</f>
        <v>5</v>
      </c>
      <c r="E320" s="30">
        <f>COUNTIFS(Data!D:D,M320,Data!J:J,stats!B320)</f>
        <v>2</v>
      </c>
      <c r="F320" s="30">
        <f>COUNTIFS(Data!D:D,N320,Data!J:J,stats!B320)</f>
        <v>2</v>
      </c>
      <c r="G320" s="31">
        <f>COUNTIFS(Data!D:D,O320,Data!J:J,stats!B320)</f>
        <v>1</v>
      </c>
      <c r="H320" s="42">
        <f t="shared" si="26"/>
        <v>16</v>
      </c>
      <c r="I320"/>
      <c r="K320" s="9" t="s">
        <v>420</v>
      </c>
      <c r="L320" s="9" t="s">
        <v>421</v>
      </c>
      <c r="M320" s="9" t="s">
        <v>423</v>
      </c>
      <c r="N320" s="9" t="s">
        <v>422</v>
      </c>
      <c r="O320" s="9" t="s">
        <v>34</v>
      </c>
    </row>
    <row r="321" spans="1:15" ht="19.899999999999999" customHeight="1" thickBot="1" x14ac:dyDescent="0.4">
      <c r="B321" s="26" t="s">
        <v>444</v>
      </c>
      <c r="C321" s="35">
        <f t="shared" ref="C321:H321" si="27">SUM(C315:C320)</f>
        <v>67</v>
      </c>
      <c r="D321" s="32">
        <f t="shared" si="27"/>
        <v>7</v>
      </c>
      <c r="E321" s="32">
        <f t="shared" si="27"/>
        <v>2</v>
      </c>
      <c r="F321" s="32">
        <f t="shared" si="27"/>
        <v>2</v>
      </c>
      <c r="G321" s="36">
        <f t="shared" si="27"/>
        <v>2</v>
      </c>
      <c r="H321" s="2">
        <f t="shared" si="27"/>
        <v>80</v>
      </c>
      <c r="I321"/>
      <c r="K321"/>
      <c r="L321"/>
      <c r="M321"/>
      <c r="N321"/>
      <c r="O321"/>
    </row>
    <row r="322" spans="1:15" ht="40.15" customHeight="1" thickBot="1" x14ac:dyDescent="0.4">
      <c r="B322" s="135" t="s">
        <v>445</v>
      </c>
      <c r="C322" s="136"/>
      <c r="D322" s="136"/>
      <c r="E322" s="136"/>
      <c r="F322" s="136"/>
      <c r="G322" s="136"/>
      <c r="H322" s="137"/>
      <c r="I322"/>
    </row>
    <row r="323" spans="1:15" ht="19.899999999999999" customHeight="1" thickBot="1" x14ac:dyDescent="0.4"/>
    <row r="324" spans="1:15" ht="21" customHeight="1" thickBot="1" x14ac:dyDescent="0.4">
      <c r="A324" s="17">
        <v>20</v>
      </c>
      <c r="B324" s="132" t="s">
        <v>484</v>
      </c>
      <c r="C324" s="133"/>
      <c r="D324" s="133"/>
      <c r="E324" s="133"/>
      <c r="F324" s="133"/>
      <c r="G324" s="133"/>
      <c r="H324" s="134"/>
    </row>
    <row r="325" spans="1:15" ht="19.899999999999999" customHeight="1" thickBot="1" x14ac:dyDescent="0.4">
      <c r="A325" s="17" t="s">
        <v>6</v>
      </c>
      <c r="B325" s="129" t="s">
        <v>469</v>
      </c>
      <c r="C325" s="130"/>
      <c r="D325" s="130"/>
      <c r="E325" s="130"/>
      <c r="F325" s="130"/>
      <c r="G325" s="130"/>
      <c r="H325" s="131"/>
      <c r="I325"/>
      <c r="J325"/>
    </row>
    <row r="326" spans="1:15" ht="30" customHeight="1" thickBot="1" x14ac:dyDescent="0.4">
      <c r="B326" s="50"/>
      <c r="C326" s="58" t="s">
        <v>420</v>
      </c>
      <c r="D326" s="60" t="s">
        <v>421</v>
      </c>
      <c r="E326" s="60" t="s">
        <v>423</v>
      </c>
      <c r="F326" s="60" t="s">
        <v>422</v>
      </c>
      <c r="G326" s="68" t="s">
        <v>34</v>
      </c>
      <c r="H326" s="26" t="s">
        <v>444</v>
      </c>
      <c r="I326"/>
      <c r="K326"/>
      <c r="L326"/>
      <c r="M326"/>
      <c r="N326"/>
      <c r="O326"/>
    </row>
    <row r="327" spans="1:15" ht="30" customHeight="1" x14ac:dyDescent="0.35">
      <c r="B327" s="52" t="s">
        <v>428</v>
      </c>
      <c r="C327" s="23">
        <f>COUNTIFS(Data!D:D,K327,Data!N:N,stats!B327)</f>
        <v>1</v>
      </c>
      <c r="D327" s="6">
        <f>COUNTIFS(Data!D:D,L327,Data!N:N,stats!B327)</f>
        <v>1</v>
      </c>
      <c r="E327" s="6">
        <f>COUNTIFS(Data!D:D,M327,Data!N:N,stats!B327)</f>
        <v>0</v>
      </c>
      <c r="F327" s="6">
        <f>COUNTIFS(Data!D:D,N327,Data!N:N,stats!B327)</f>
        <v>1</v>
      </c>
      <c r="G327" s="24">
        <f>COUNTIFS(Data!D:D,O327,Data!N:N,stats!B327)</f>
        <v>0</v>
      </c>
      <c r="H327" s="27">
        <f t="shared" ref="H327:H336" si="28">SUM(C327:G327)</f>
        <v>3</v>
      </c>
      <c r="I327"/>
      <c r="K327" s="9" t="s">
        <v>420</v>
      </c>
      <c r="L327" s="9" t="s">
        <v>421</v>
      </c>
      <c r="M327" s="9" t="s">
        <v>423</v>
      </c>
      <c r="N327" s="9" t="s">
        <v>422</v>
      </c>
      <c r="O327" s="9" t="s">
        <v>34</v>
      </c>
    </row>
    <row r="328" spans="1:15" ht="30" customHeight="1" x14ac:dyDescent="0.35">
      <c r="B328" s="37" t="s">
        <v>164</v>
      </c>
      <c r="C328" s="11">
        <f>COUNTIFS(Data!D:D,K328,Data!N:N,stats!B328)</f>
        <v>16</v>
      </c>
      <c r="D328" s="3">
        <f>COUNTIFS(Data!D:D,L328,Data!N:N,stats!B328)</f>
        <v>0</v>
      </c>
      <c r="E328" s="3">
        <f>COUNTIFS(Data!D:D,M328,Data!N:N,stats!B328)</f>
        <v>0</v>
      </c>
      <c r="F328" s="3">
        <f>COUNTIFS(Data!D:D,N328,Data!N:N,stats!B328)</f>
        <v>0</v>
      </c>
      <c r="G328" s="25">
        <f>COUNTIFS(Data!D:D,O328,Data!N:N,stats!B328)</f>
        <v>0</v>
      </c>
      <c r="H328" s="27">
        <f t="shared" si="28"/>
        <v>16</v>
      </c>
      <c r="I328"/>
      <c r="K328" s="9" t="s">
        <v>420</v>
      </c>
      <c r="L328" s="9" t="s">
        <v>421</v>
      </c>
      <c r="M328" s="9" t="s">
        <v>423</v>
      </c>
      <c r="N328" s="9" t="s">
        <v>422</v>
      </c>
      <c r="O328" s="9" t="s">
        <v>34</v>
      </c>
    </row>
    <row r="329" spans="1:15" ht="30" customHeight="1" x14ac:dyDescent="0.35">
      <c r="B329" s="37" t="s">
        <v>424</v>
      </c>
      <c r="C329" s="11">
        <f>COUNTIFS(Data!D:D,K329,Data!N:N,stats!B329)</f>
        <v>8</v>
      </c>
      <c r="D329" s="3">
        <f>COUNTIFS(Data!D:D,L329,Data!N:N,stats!B329)</f>
        <v>1</v>
      </c>
      <c r="E329" s="3">
        <f>COUNTIFS(Data!D:D,M329,Data!N:N,stats!B329)</f>
        <v>0</v>
      </c>
      <c r="F329" s="3">
        <f>COUNTIFS(Data!D:D,N329,Data!N:N,stats!B329)</f>
        <v>0</v>
      </c>
      <c r="G329" s="25">
        <f>COUNTIFS(Data!D:D,O329,Data!N:N,stats!B329)</f>
        <v>1</v>
      </c>
      <c r="H329" s="27">
        <f t="shared" si="28"/>
        <v>10</v>
      </c>
      <c r="I329"/>
      <c r="K329" s="9" t="s">
        <v>420</v>
      </c>
      <c r="L329" s="9" t="s">
        <v>421</v>
      </c>
      <c r="M329" s="9" t="s">
        <v>423</v>
      </c>
      <c r="N329" s="9" t="s">
        <v>422</v>
      </c>
      <c r="O329" s="9" t="s">
        <v>34</v>
      </c>
    </row>
    <row r="330" spans="1:15" ht="30" customHeight="1" x14ac:dyDescent="0.35">
      <c r="B330" s="37" t="s">
        <v>431</v>
      </c>
      <c r="C330" s="11">
        <f>COUNTIFS(Data!D:D,K330,Data!N:N,stats!B330)</f>
        <v>0</v>
      </c>
      <c r="D330" s="3">
        <f>COUNTIFS(Data!D:D,L330,Data!N:N,stats!B330)</f>
        <v>0</v>
      </c>
      <c r="E330" s="3">
        <f>COUNTIFS(Data!D:D,M330,Data!N:N,stats!B330)</f>
        <v>0</v>
      </c>
      <c r="F330" s="3">
        <f>COUNTIFS(Data!D:D,N330,Data!N:N,stats!B330)</f>
        <v>0</v>
      </c>
      <c r="G330" s="25">
        <f>COUNTIFS(Data!D:D,O330,Data!N:N,stats!B330)</f>
        <v>0</v>
      </c>
      <c r="H330" s="27">
        <f t="shared" si="28"/>
        <v>0</v>
      </c>
      <c r="I330"/>
      <c r="K330" s="9" t="s">
        <v>420</v>
      </c>
      <c r="L330" s="9" t="s">
        <v>421</v>
      </c>
      <c r="M330" s="9" t="s">
        <v>423</v>
      </c>
      <c r="N330" s="9" t="s">
        <v>422</v>
      </c>
      <c r="O330" s="9" t="s">
        <v>34</v>
      </c>
    </row>
    <row r="331" spans="1:15" ht="30" customHeight="1" x14ac:dyDescent="0.35">
      <c r="B331" s="37" t="s">
        <v>171</v>
      </c>
      <c r="C331" s="11">
        <f>COUNTIFS(Data!D:D,K331,Data!N:N,stats!B331)</f>
        <v>10</v>
      </c>
      <c r="D331" s="3">
        <f>COUNTIFS(Data!D:D,L331,Data!N:N,stats!B331)</f>
        <v>0</v>
      </c>
      <c r="E331" s="3">
        <f>COUNTIFS(Data!D:D,M331,Data!N:N,stats!B331)</f>
        <v>0</v>
      </c>
      <c r="F331" s="3">
        <f>COUNTIFS(Data!D:D,N331,Data!N:N,stats!B331)</f>
        <v>0</v>
      </c>
      <c r="G331" s="25">
        <f>COUNTIFS(Data!D:D,O331,Data!N:N,stats!B331)</f>
        <v>0</v>
      </c>
      <c r="H331" s="27">
        <f t="shared" si="28"/>
        <v>10</v>
      </c>
      <c r="I331"/>
      <c r="K331" s="9" t="s">
        <v>420</v>
      </c>
      <c r="L331" s="9" t="s">
        <v>421</v>
      </c>
      <c r="M331" s="9" t="s">
        <v>423</v>
      </c>
      <c r="N331" s="9" t="s">
        <v>422</v>
      </c>
      <c r="O331" s="9" t="s">
        <v>34</v>
      </c>
    </row>
    <row r="332" spans="1:15" ht="30" customHeight="1" x14ac:dyDescent="0.35">
      <c r="B332" s="37" t="s">
        <v>425</v>
      </c>
      <c r="C332" s="11">
        <f>COUNTIFS(Data!D:D,K332,Data!N:N,stats!B332)</f>
        <v>2</v>
      </c>
      <c r="D332" s="3">
        <f>COUNTIFS(Data!D:D,L332,Data!N:N,stats!B332)</f>
        <v>0</v>
      </c>
      <c r="E332" s="3">
        <f>COUNTIFS(Data!D:D,M332,Data!N:N,stats!B332)</f>
        <v>0</v>
      </c>
      <c r="F332" s="3">
        <f>COUNTIFS(Data!D:D,N332,Data!N:N,stats!B332)</f>
        <v>0</v>
      </c>
      <c r="G332" s="25">
        <f>COUNTIFS(Data!D:D,O332,Data!N:N,stats!B332)</f>
        <v>0</v>
      </c>
      <c r="H332" s="27">
        <f t="shared" si="28"/>
        <v>2</v>
      </c>
      <c r="I332"/>
      <c r="K332" s="9" t="s">
        <v>420</v>
      </c>
      <c r="L332" s="9" t="s">
        <v>421</v>
      </c>
      <c r="M332" s="9" t="s">
        <v>423</v>
      </c>
      <c r="N332" s="9" t="s">
        <v>422</v>
      </c>
      <c r="O332" s="9" t="s">
        <v>34</v>
      </c>
    </row>
    <row r="333" spans="1:15" ht="30" customHeight="1" x14ac:dyDescent="0.35">
      <c r="B333" s="37" t="s">
        <v>427</v>
      </c>
      <c r="C333" s="11">
        <f>COUNTIFS(Data!D:D,K333,Data!N:N,stats!B333)</f>
        <v>0</v>
      </c>
      <c r="D333" s="3">
        <f>COUNTIFS(Data!D:D,L333,Data!N:N,stats!B333)</f>
        <v>0</v>
      </c>
      <c r="E333" s="3">
        <f>COUNTIFS(Data!D:D,M333,Data!N:N,stats!B333)</f>
        <v>0</v>
      </c>
      <c r="F333" s="3">
        <f>COUNTIFS(Data!D:D,N333,Data!N:N,stats!B333)</f>
        <v>0</v>
      </c>
      <c r="G333" s="25">
        <f>COUNTIFS(Data!D:D,O333,Data!N:N,stats!B333)</f>
        <v>0</v>
      </c>
      <c r="H333" s="27">
        <f t="shared" si="28"/>
        <v>0</v>
      </c>
      <c r="I333"/>
      <c r="K333" s="9" t="s">
        <v>420</v>
      </c>
      <c r="L333" s="9" t="s">
        <v>421</v>
      </c>
      <c r="M333" s="9" t="s">
        <v>423</v>
      </c>
      <c r="N333" s="9" t="s">
        <v>422</v>
      </c>
      <c r="O333" s="9" t="s">
        <v>34</v>
      </c>
    </row>
    <row r="334" spans="1:15" ht="30" customHeight="1" x14ac:dyDescent="0.35">
      <c r="B334" s="37" t="s">
        <v>441</v>
      </c>
      <c r="C334" s="11">
        <f>COUNTIFS(Data!D:D,K334,Data!N:N,stats!B334)</f>
        <v>16</v>
      </c>
      <c r="D334" s="3">
        <f>COUNTIFS(Data!D:D,L334,Data!N:N,stats!B334)</f>
        <v>2</v>
      </c>
      <c r="E334" s="3">
        <f>COUNTIFS(Data!D:D,M334,Data!N:N,stats!B334)</f>
        <v>1</v>
      </c>
      <c r="F334" s="3">
        <f>COUNTIFS(Data!D:D,N334,Data!N:N,stats!B334)</f>
        <v>0</v>
      </c>
      <c r="G334" s="25">
        <f>COUNTIFS(Data!D:D,O334,Data!N:N,stats!B334)</f>
        <v>0</v>
      </c>
      <c r="H334" s="27">
        <f t="shared" si="28"/>
        <v>19</v>
      </c>
      <c r="I334"/>
      <c r="J334"/>
      <c r="K334" s="9" t="s">
        <v>420</v>
      </c>
      <c r="L334" s="9" t="s">
        <v>421</v>
      </c>
      <c r="M334" s="9" t="s">
        <v>423</v>
      </c>
      <c r="N334" s="9" t="s">
        <v>422</v>
      </c>
      <c r="O334" s="9" t="s">
        <v>34</v>
      </c>
    </row>
    <row r="335" spans="1:15" ht="30" customHeight="1" x14ac:dyDescent="0.35">
      <c r="B335" s="37" t="s">
        <v>426</v>
      </c>
      <c r="C335" s="11">
        <f>COUNTIFS(Data!D:D,K335,Data!N:N,stats!B335)</f>
        <v>3</v>
      </c>
      <c r="D335" s="3">
        <f>COUNTIFS(Data!D:D,L335,Data!N:N,stats!B335)</f>
        <v>0</v>
      </c>
      <c r="E335" s="3">
        <f>COUNTIFS(Data!D:D,M335,Data!N:N,stats!B335)</f>
        <v>0</v>
      </c>
      <c r="F335" s="3">
        <f>COUNTIFS(Data!D:D,N335,Data!N:N,stats!B335)</f>
        <v>0</v>
      </c>
      <c r="G335" s="25">
        <f>COUNTIFS(Data!D:D,O335,Data!N:N,stats!B335)</f>
        <v>0</v>
      </c>
      <c r="H335" s="27">
        <f t="shared" si="28"/>
        <v>3</v>
      </c>
      <c r="I335"/>
      <c r="J335"/>
      <c r="K335" s="9" t="s">
        <v>420</v>
      </c>
      <c r="L335" s="9" t="s">
        <v>421</v>
      </c>
      <c r="M335" s="9" t="s">
        <v>423</v>
      </c>
      <c r="N335" s="9" t="s">
        <v>422</v>
      </c>
      <c r="O335" s="9" t="s">
        <v>34</v>
      </c>
    </row>
    <row r="336" spans="1:15" ht="30" customHeight="1" x14ac:dyDescent="0.35">
      <c r="B336" s="37" t="s">
        <v>163</v>
      </c>
      <c r="C336" s="11">
        <f>COUNTIFS(Data!D:D,K336,Data!N:N,stats!B336)</f>
        <v>0</v>
      </c>
      <c r="D336" s="3">
        <f>COUNTIFS(Data!D:D,L336,Data!N:N,stats!B336)</f>
        <v>0</v>
      </c>
      <c r="E336" s="3">
        <f>COUNTIFS(Data!D:D,M336,Data!N:N,stats!B336)</f>
        <v>0</v>
      </c>
      <c r="F336" s="3">
        <f>COUNTIFS(Data!D:D,N336,Data!N:N,stats!B336)</f>
        <v>0</v>
      </c>
      <c r="G336" s="25">
        <f>COUNTIFS(Data!D:D,O336,Data!N:N,stats!B336)</f>
        <v>0</v>
      </c>
      <c r="H336" s="27">
        <f t="shared" si="28"/>
        <v>0</v>
      </c>
      <c r="I336"/>
      <c r="J336"/>
      <c r="K336" s="9" t="s">
        <v>420</v>
      </c>
      <c r="L336" s="9" t="s">
        <v>421</v>
      </c>
      <c r="M336" s="9" t="s">
        <v>423</v>
      </c>
      <c r="N336" s="9" t="s">
        <v>422</v>
      </c>
      <c r="O336" s="9" t="s">
        <v>34</v>
      </c>
    </row>
    <row r="337" spans="1:21" ht="30" customHeight="1" x14ac:dyDescent="0.35">
      <c r="B337" s="37" t="s">
        <v>168</v>
      </c>
      <c r="C337" s="11">
        <f>COUNTIFS(Data!D:D,K337,Data!N:N,stats!B337)</f>
        <v>8</v>
      </c>
      <c r="D337" s="3">
        <f>COUNTIFS(Data!D:D,L337,Data!N:N,stats!B337)</f>
        <v>0</v>
      </c>
      <c r="E337" s="3">
        <f>COUNTIFS(Data!D:D,M337,Data!N:N,stats!B337)</f>
        <v>0</v>
      </c>
      <c r="F337" s="3">
        <f>COUNTIFS(Data!D:D,N337,Data!N:N,stats!B337)</f>
        <v>0</v>
      </c>
      <c r="G337" s="25">
        <f>COUNTIFS(Data!D:D,O337,Data!N:N,stats!B337)</f>
        <v>0</v>
      </c>
      <c r="H337" s="27">
        <f>SUM(C337:G337)</f>
        <v>8</v>
      </c>
      <c r="I337"/>
      <c r="J337"/>
      <c r="K337" s="9" t="s">
        <v>420</v>
      </c>
      <c r="L337" s="9" t="s">
        <v>421</v>
      </c>
      <c r="M337" s="9" t="s">
        <v>423</v>
      </c>
      <c r="N337" s="9" t="s">
        <v>422</v>
      </c>
      <c r="O337" s="9" t="s">
        <v>34</v>
      </c>
    </row>
    <row r="338" spans="1:21" ht="30" customHeight="1" thickBot="1" x14ac:dyDescent="0.4">
      <c r="B338" s="39" t="s">
        <v>34</v>
      </c>
      <c r="C338" s="34">
        <f>COUNTIFS(Data!D:D,K338,Data!N:N,stats!B338)</f>
        <v>3</v>
      </c>
      <c r="D338" s="30">
        <f>COUNTIFS(Data!D:D,L338,Data!N:N,stats!B338)</f>
        <v>3</v>
      </c>
      <c r="E338" s="30">
        <f>COUNTIFS(Data!D:D,M338,Data!N:N,stats!B338)</f>
        <v>1</v>
      </c>
      <c r="F338" s="30">
        <f>COUNTIFS(Data!D:D,N338,Data!N:N,stats!B338)</f>
        <v>1</v>
      </c>
      <c r="G338" s="31">
        <f>COUNTIFS(Data!D:D,O338,Data!N:N,stats!B338)</f>
        <v>1</v>
      </c>
      <c r="H338" s="42">
        <f>SUM(C338:G338)</f>
        <v>9</v>
      </c>
      <c r="I338"/>
      <c r="J338"/>
      <c r="K338" s="9" t="s">
        <v>420</v>
      </c>
      <c r="L338" s="9" t="s">
        <v>421</v>
      </c>
      <c r="M338" s="9" t="s">
        <v>423</v>
      </c>
      <c r="N338" s="9" t="s">
        <v>422</v>
      </c>
      <c r="O338" s="9" t="s">
        <v>34</v>
      </c>
    </row>
    <row r="339" spans="1:21" ht="30" customHeight="1" thickBot="1" x14ac:dyDescent="0.4">
      <c r="B339" s="26" t="s">
        <v>444</v>
      </c>
      <c r="C339" s="35">
        <f t="shared" ref="C339:H339" si="29">SUM(C327:C338)</f>
        <v>67</v>
      </c>
      <c r="D339" s="32">
        <f t="shared" si="29"/>
        <v>7</v>
      </c>
      <c r="E339" s="32">
        <f t="shared" si="29"/>
        <v>2</v>
      </c>
      <c r="F339" s="32">
        <f t="shared" si="29"/>
        <v>2</v>
      </c>
      <c r="G339" s="36">
        <f t="shared" si="29"/>
        <v>2</v>
      </c>
      <c r="H339" s="2">
        <f t="shared" si="29"/>
        <v>80</v>
      </c>
      <c r="I339"/>
      <c r="K339"/>
      <c r="L339"/>
      <c r="M339"/>
      <c r="N339"/>
      <c r="O339"/>
    </row>
    <row r="340" spans="1:21" ht="40.15" customHeight="1" thickBot="1" x14ac:dyDescent="0.4">
      <c r="B340" s="135" t="s">
        <v>445</v>
      </c>
      <c r="C340" s="136"/>
      <c r="D340" s="136"/>
      <c r="E340" s="136"/>
      <c r="F340" s="136"/>
      <c r="G340" s="136"/>
      <c r="H340" s="137"/>
      <c r="I340"/>
    </row>
    <row r="341" spans="1:21" ht="19.899999999999999" customHeight="1" thickBot="1" x14ac:dyDescent="0.4">
      <c r="I341"/>
    </row>
    <row r="342" spans="1:21" ht="19.899999999999999" customHeight="1" thickBot="1" x14ac:dyDescent="0.4">
      <c r="A342" s="17">
        <v>21</v>
      </c>
      <c r="B342" s="132" t="s">
        <v>484</v>
      </c>
      <c r="C342" s="133"/>
      <c r="D342" s="133"/>
      <c r="E342" s="133"/>
      <c r="F342" s="133"/>
      <c r="G342" s="133"/>
      <c r="H342" s="133"/>
      <c r="I342" s="133"/>
      <c r="J342" s="133"/>
      <c r="K342" s="134"/>
      <c r="L342" s="8"/>
      <c r="M342" s="8"/>
      <c r="N342" s="8"/>
      <c r="O342" s="8"/>
      <c r="P342" s="8"/>
      <c r="Q342" s="8"/>
      <c r="R342" s="8"/>
      <c r="S342" s="8"/>
      <c r="T342" s="8"/>
      <c r="U342" s="8"/>
    </row>
    <row r="343" spans="1:21" ht="19.899999999999999" customHeight="1" thickBot="1" x14ac:dyDescent="0.4">
      <c r="A343" s="17" t="s">
        <v>145</v>
      </c>
      <c r="B343" s="129" t="s">
        <v>470</v>
      </c>
      <c r="C343" s="130"/>
      <c r="D343" s="130"/>
      <c r="E343" s="130"/>
      <c r="F343" s="130"/>
      <c r="G343" s="130"/>
      <c r="H343" s="130"/>
      <c r="I343" s="130"/>
      <c r="J343" s="130"/>
      <c r="K343" s="131"/>
      <c r="L343" s="8"/>
      <c r="M343" s="8"/>
      <c r="N343" s="8"/>
      <c r="O343" s="8"/>
      <c r="P343" s="8"/>
      <c r="Q343" s="8"/>
      <c r="R343" s="8"/>
      <c r="S343" s="8"/>
      <c r="T343" s="8"/>
      <c r="U343" s="8"/>
    </row>
    <row r="344" spans="1:21" ht="41.25" customHeight="1" thickBot="1" x14ac:dyDescent="0.4">
      <c r="B344" s="50"/>
      <c r="C344" s="59" t="s">
        <v>435</v>
      </c>
      <c r="D344" s="60" t="s">
        <v>440</v>
      </c>
      <c r="E344" s="60" t="s">
        <v>432</v>
      </c>
      <c r="F344" s="60" t="s">
        <v>434</v>
      </c>
      <c r="G344" s="60" t="s">
        <v>433</v>
      </c>
      <c r="H344" s="60" t="s">
        <v>436</v>
      </c>
      <c r="I344" s="60" t="s">
        <v>437</v>
      </c>
      <c r="J344" s="61" t="s">
        <v>34</v>
      </c>
      <c r="K344" s="26" t="s">
        <v>444</v>
      </c>
      <c r="L344" s="8"/>
      <c r="M344" s="8"/>
      <c r="N344" s="8"/>
      <c r="O344" s="8"/>
      <c r="P344" s="8"/>
      <c r="Q344" s="8"/>
      <c r="R344" s="8"/>
      <c r="S344" s="8"/>
      <c r="T344" s="8"/>
      <c r="U344" s="8"/>
    </row>
    <row r="345" spans="1:21" ht="30" customHeight="1" x14ac:dyDescent="0.35">
      <c r="B345" s="52" t="s">
        <v>438</v>
      </c>
      <c r="C345" s="23">
        <f>COUNTIFS(Data!S:S,N345,Data!Y:Y,stats!B345)</f>
        <v>0</v>
      </c>
      <c r="D345" s="6">
        <f>COUNTIFS(Data!S:S,O345,Data!Y:Y,stats!B345)</f>
        <v>0</v>
      </c>
      <c r="E345" s="6">
        <f>COUNTIFS(Data!S:S,P345,Data!Y:Y,stats!B345)</f>
        <v>0</v>
      </c>
      <c r="F345" s="6">
        <f>COUNTIFS(Data!S:S,Q345,Data!Y:Y,stats!B345)</f>
        <v>0</v>
      </c>
      <c r="G345" s="6">
        <f>COUNTIFS(Data!S:S,R345,Data!Y:Y,stats!B345)</f>
        <v>0</v>
      </c>
      <c r="H345" s="6">
        <f>COUNTIFS(Data!S:S,S345,Data!Y:Y,stats!B345)</f>
        <v>0</v>
      </c>
      <c r="I345" s="6">
        <f>COUNTIFS(Data!S:S,T345,Data!Y:Y,stats!B345)</f>
        <v>0</v>
      </c>
      <c r="J345" s="24">
        <f>COUNTIFS(Data!S:S,U345,Data!Y:Y,stats!B345)</f>
        <v>0</v>
      </c>
      <c r="K345" s="27">
        <f>SUM(A345:J345)</f>
        <v>0</v>
      </c>
      <c r="L345" s="8"/>
      <c r="M345"/>
      <c r="N345" s="9" t="s">
        <v>435</v>
      </c>
      <c r="O345" s="9" t="s">
        <v>440</v>
      </c>
      <c r="P345" s="9" t="s">
        <v>432</v>
      </c>
      <c r="Q345" s="9" t="s">
        <v>434</v>
      </c>
      <c r="R345" s="9" t="s">
        <v>433</v>
      </c>
      <c r="S345" s="9" t="s">
        <v>436</v>
      </c>
      <c r="T345" s="9" t="s">
        <v>437</v>
      </c>
      <c r="U345" s="9" t="s">
        <v>34</v>
      </c>
    </row>
    <row r="346" spans="1:21" ht="30" customHeight="1" x14ac:dyDescent="0.35">
      <c r="B346" s="37" t="s">
        <v>333</v>
      </c>
      <c r="C346" s="23">
        <f>COUNTIFS(Data!S:S,N346,Data!Y:Y,stats!B346)</f>
        <v>31</v>
      </c>
      <c r="D346" s="6">
        <f>COUNTIFS(Data!S:S,O346,Data!Y:Y,stats!B346)</f>
        <v>0</v>
      </c>
      <c r="E346" s="6">
        <f>COUNTIFS(Data!S:S,P346,Data!Y:Y,stats!B346)</f>
        <v>0</v>
      </c>
      <c r="F346" s="6">
        <f>COUNTIFS(Data!S:S,Q346,Data!Y:Y,stats!B346)</f>
        <v>0</v>
      </c>
      <c r="G346" s="6">
        <f>COUNTIFS(Data!S:S,R346,Data!Y:Y,stats!B346)</f>
        <v>0</v>
      </c>
      <c r="H346" s="6">
        <f>COUNTIFS(Data!S:S,S346,Data!Y:Y,stats!B346)</f>
        <v>0</v>
      </c>
      <c r="I346" s="6">
        <f>COUNTIFS(Data!S:S,T346,Data!Y:Y,stats!B346)</f>
        <v>0</v>
      </c>
      <c r="J346" s="24">
        <f>COUNTIFS(Data!S:S,U346,Data!Y:Y,stats!B346)</f>
        <v>0</v>
      </c>
      <c r="K346" s="27">
        <f>SUM(A346:J346)</f>
        <v>31</v>
      </c>
      <c r="L346" s="8"/>
      <c r="M346"/>
      <c r="N346" s="9" t="s">
        <v>435</v>
      </c>
      <c r="O346" s="9" t="s">
        <v>440</v>
      </c>
      <c r="P346" s="9" t="s">
        <v>432</v>
      </c>
      <c r="Q346" s="9" t="s">
        <v>434</v>
      </c>
      <c r="R346" s="9" t="s">
        <v>433</v>
      </c>
      <c r="S346" s="9" t="s">
        <v>436</v>
      </c>
      <c r="T346" s="9" t="s">
        <v>437</v>
      </c>
      <c r="U346" s="9" t="s">
        <v>34</v>
      </c>
    </row>
    <row r="347" spans="1:21" ht="30" customHeight="1" x14ac:dyDescent="0.35">
      <c r="B347" s="37" t="s">
        <v>439</v>
      </c>
      <c r="C347" s="23">
        <f>COUNTIFS(Data!S:S,N347,Data!Y:Y,stats!B347)</f>
        <v>29</v>
      </c>
      <c r="D347" s="6">
        <f>COUNTIFS(Data!S:S,O347,Data!Y:Y,stats!B347)</f>
        <v>3</v>
      </c>
      <c r="E347" s="6">
        <f>COUNTIFS(Data!S:S,P347,Data!Y:Y,stats!B347)</f>
        <v>1</v>
      </c>
      <c r="F347" s="6">
        <f>COUNTIFS(Data!S:S,Q347,Data!Y:Y,stats!B347)</f>
        <v>6</v>
      </c>
      <c r="G347" s="6">
        <f>COUNTIFS(Data!S:S,R347,Data!Y:Y,stats!B347)</f>
        <v>0</v>
      </c>
      <c r="H347" s="6">
        <f>COUNTIFS(Data!S:S,S347,Data!Y:Y,stats!B347)</f>
        <v>0</v>
      </c>
      <c r="I347" s="6">
        <f>COUNTIFS(Data!S:S,T347,Data!Y:Y,stats!B347)</f>
        <v>0</v>
      </c>
      <c r="J347" s="24">
        <f>COUNTIFS(Data!S:S,U347,Data!Y:Y,stats!B347)</f>
        <v>0</v>
      </c>
      <c r="K347" s="27">
        <f>SUM(A347:J347)</f>
        <v>39</v>
      </c>
      <c r="L347" s="8"/>
      <c r="M347"/>
      <c r="N347" s="9" t="s">
        <v>435</v>
      </c>
      <c r="O347" s="9" t="s">
        <v>440</v>
      </c>
      <c r="P347" s="9" t="s">
        <v>432</v>
      </c>
      <c r="Q347" s="9" t="s">
        <v>434</v>
      </c>
      <c r="R347" s="9" t="s">
        <v>433</v>
      </c>
      <c r="S347" s="9" t="s">
        <v>436</v>
      </c>
      <c r="T347" s="9" t="s">
        <v>437</v>
      </c>
      <c r="U347" s="9" t="s">
        <v>34</v>
      </c>
    </row>
    <row r="348" spans="1:21" ht="30" customHeight="1" thickBot="1" x14ac:dyDescent="0.4">
      <c r="B348" s="39" t="s">
        <v>34</v>
      </c>
      <c r="C348" s="47">
        <f>COUNTIFS(Data!S:S,N348,Data!Y:Y,stats!B348)</f>
        <v>0</v>
      </c>
      <c r="D348" s="45">
        <f>COUNTIFS(Data!S:S,O348,Data!Y:Y,stats!B348)</f>
        <v>4</v>
      </c>
      <c r="E348" s="45">
        <f>COUNTIFS(Data!S:S,P348,Data!Y:Y,stats!B348)</f>
        <v>0</v>
      </c>
      <c r="F348" s="45">
        <f>COUNTIFS(Data!S:S,Q348,Data!Y:Y,stats!B348)</f>
        <v>1</v>
      </c>
      <c r="G348" s="45">
        <f>COUNTIFS(Data!S:S,R348,Data!Y:Y,stats!B348)</f>
        <v>0</v>
      </c>
      <c r="H348" s="45">
        <f>COUNTIFS(Data!S:S,S348,Data!Y:Y,stats!B348)</f>
        <v>0</v>
      </c>
      <c r="I348" s="45">
        <f>COUNTIFS(Data!S:S,T348,Data!Y:Y,stats!B348)</f>
        <v>0</v>
      </c>
      <c r="J348" s="46">
        <f>COUNTIFS(Data!S:S,U348,Data!Y:Y,stats!B348)</f>
        <v>5</v>
      </c>
      <c r="K348" s="42">
        <f>SUM(A348:J348)</f>
        <v>10</v>
      </c>
      <c r="L348" s="8"/>
      <c r="M348"/>
      <c r="N348" s="9" t="s">
        <v>435</v>
      </c>
      <c r="O348" s="9" t="s">
        <v>440</v>
      </c>
      <c r="P348" s="9" t="s">
        <v>432</v>
      </c>
      <c r="Q348" s="9" t="s">
        <v>434</v>
      </c>
      <c r="R348" s="9" t="s">
        <v>433</v>
      </c>
      <c r="S348" s="9" t="s">
        <v>436</v>
      </c>
      <c r="T348" s="9" t="s">
        <v>437</v>
      </c>
      <c r="U348" s="9" t="s">
        <v>34</v>
      </c>
    </row>
    <row r="349" spans="1:21" ht="30" customHeight="1" thickBot="1" x14ac:dyDescent="0.4">
      <c r="B349" s="26" t="s">
        <v>444</v>
      </c>
      <c r="C349" s="35">
        <f t="shared" ref="C349:K349" si="30">SUM(C345:C348)</f>
        <v>60</v>
      </c>
      <c r="D349" s="32">
        <f t="shared" si="30"/>
        <v>7</v>
      </c>
      <c r="E349" s="32">
        <f t="shared" si="30"/>
        <v>1</v>
      </c>
      <c r="F349" s="32">
        <f t="shared" si="30"/>
        <v>7</v>
      </c>
      <c r="G349" s="32">
        <f t="shared" si="30"/>
        <v>0</v>
      </c>
      <c r="H349" s="32">
        <f t="shared" si="30"/>
        <v>0</v>
      </c>
      <c r="I349" s="32">
        <f t="shared" si="30"/>
        <v>0</v>
      </c>
      <c r="J349" s="36">
        <f t="shared" si="30"/>
        <v>5</v>
      </c>
      <c r="K349" s="2">
        <f t="shared" si="30"/>
        <v>80</v>
      </c>
      <c r="L349" s="8"/>
      <c r="N349"/>
      <c r="O349"/>
      <c r="P349"/>
      <c r="Q349"/>
      <c r="R349"/>
      <c r="S349"/>
      <c r="T349"/>
      <c r="U349"/>
    </row>
    <row r="350" spans="1:21" ht="40.15" customHeight="1" thickBot="1" x14ac:dyDescent="0.4">
      <c r="B350" s="144" t="s">
        <v>445</v>
      </c>
      <c r="C350" s="145"/>
      <c r="D350" s="145"/>
      <c r="E350" s="145"/>
      <c r="F350" s="145"/>
      <c r="G350" s="145"/>
      <c r="H350" s="145"/>
      <c r="I350" s="145"/>
      <c r="J350" s="145"/>
      <c r="K350" s="146"/>
      <c r="L350" s="8"/>
      <c r="N350"/>
      <c r="O350"/>
      <c r="P350"/>
      <c r="Q350"/>
      <c r="R350"/>
      <c r="S350"/>
      <c r="T350"/>
      <c r="U350"/>
    </row>
    <row r="351" spans="1:21" ht="19.899999999999999" customHeight="1" thickBot="1" x14ac:dyDescent="0.4"/>
    <row r="352" spans="1:21" ht="19.899999999999999" customHeight="1" thickBot="1" x14ac:dyDescent="0.4">
      <c r="A352" s="17">
        <v>22</v>
      </c>
      <c r="B352" s="138" t="s">
        <v>484</v>
      </c>
      <c r="C352" s="139"/>
      <c r="D352" s="139"/>
      <c r="E352" s="139"/>
      <c r="F352" s="139"/>
      <c r="G352" s="139"/>
      <c r="H352" s="139"/>
      <c r="I352" s="139"/>
      <c r="J352" s="139"/>
      <c r="K352" s="140"/>
      <c r="L352" s="8"/>
      <c r="N352" s="8"/>
      <c r="O352" s="8"/>
      <c r="P352" s="8"/>
      <c r="Q352" s="8"/>
      <c r="R352" s="8"/>
      <c r="S352" s="8"/>
      <c r="T352" s="8"/>
      <c r="U352" s="8"/>
    </row>
    <row r="353" spans="1:21" ht="19.899999999999999" customHeight="1" thickBot="1" x14ac:dyDescent="0.4">
      <c r="A353" s="17" t="s">
        <v>145</v>
      </c>
      <c r="B353" s="147" t="s">
        <v>471</v>
      </c>
      <c r="C353" s="148"/>
      <c r="D353" s="148"/>
      <c r="E353" s="148"/>
      <c r="F353" s="148"/>
      <c r="G353" s="148"/>
      <c r="H353" s="148"/>
      <c r="I353" s="148"/>
      <c r="J353" s="148"/>
      <c r="K353" s="149"/>
      <c r="L353" s="8"/>
      <c r="N353" s="8"/>
      <c r="O353" s="8"/>
      <c r="P353" s="8"/>
      <c r="Q353" s="8"/>
      <c r="R353" s="8"/>
      <c r="S353" s="8"/>
      <c r="T353" s="8"/>
      <c r="U353" s="8"/>
    </row>
    <row r="354" spans="1:21" ht="40.5" customHeight="1" thickBot="1" x14ac:dyDescent="0.4">
      <c r="B354" s="22"/>
      <c r="C354" s="60" t="s">
        <v>435</v>
      </c>
      <c r="D354" s="60" t="s">
        <v>440</v>
      </c>
      <c r="E354" s="60" t="s">
        <v>432</v>
      </c>
      <c r="F354" s="60" t="s">
        <v>434</v>
      </c>
      <c r="G354" s="60" t="s">
        <v>433</v>
      </c>
      <c r="H354" s="60" t="s">
        <v>436</v>
      </c>
      <c r="I354" s="60" t="s">
        <v>437</v>
      </c>
      <c r="J354" s="61" t="s">
        <v>34</v>
      </c>
      <c r="K354" s="26" t="s">
        <v>444</v>
      </c>
      <c r="L354" s="8"/>
      <c r="N354" s="8"/>
      <c r="O354" s="8"/>
      <c r="P354" s="8"/>
      <c r="Q354" s="8"/>
      <c r="R354" s="8"/>
      <c r="S354" s="8"/>
      <c r="T354" s="8"/>
      <c r="U354" s="8"/>
    </row>
    <row r="355" spans="1:21" ht="19.899999999999999" customHeight="1" x14ac:dyDescent="0.35">
      <c r="B355" s="40" t="s">
        <v>162</v>
      </c>
      <c r="C355" s="6">
        <f>COUNTIFS(Data!S:S,N355,Data!K:K,stats!B355)</f>
        <v>52</v>
      </c>
      <c r="D355" s="6">
        <f>COUNTIFS(Data!S:S,O355,Data!K:K,stats!B355)</f>
        <v>7</v>
      </c>
      <c r="E355" s="6">
        <f>COUNTIFS(Data!S:S,P355,Data!K:K,stats!B355)</f>
        <v>1</v>
      </c>
      <c r="F355" s="6">
        <f>COUNTIFS(Data!S:S,Q355,Data!K:K,stats!B355)</f>
        <v>5</v>
      </c>
      <c r="G355" s="6">
        <f>COUNTIFS(Data!S:S,R355,Data!K:K,stats!B355)</f>
        <v>0</v>
      </c>
      <c r="H355" s="6">
        <f>COUNTIFS(Data!S:S,S355,Data!K:K,stats!B355)</f>
        <v>0</v>
      </c>
      <c r="I355" s="6">
        <f>COUNTIFS(Data!S:S,T355,Data!K:K,stats!B355)</f>
        <v>0</v>
      </c>
      <c r="J355" s="24">
        <f>COUNTIFS(Data!S:S,U355,Data!K:K,stats!B355)</f>
        <v>5</v>
      </c>
      <c r="K355" s="27">
        <f>SUM(A355:J355)</f>
        <v>70</v>
      </c>
      <c r="L355" s="8"/>
      <c r="N355" s="9" t="s">
        <v>435</v>
      </c>
      <c r="O355" s="9" t="s">
        <v>440</v>
      </c>
      <c r="P355" s="9" t="s">
        <v>432</v>
      </c>
      <c r="Q355" s="9" t="s">
        <v>434</v>
      </c>
      <c r="R355" s="9" t="s">
        <v>433</v>
      </c>
      <c r="S355" s="9" t="s">
        <v>436</v>
      </c>
      <c r="T355" s="9" t="s">
        <v>437</v>
      </c>
      <c r="U355" s="9" t="s">
        <v>34</v>
      </c>
    </row>
    <row r="356" spans="1:21" ht="19.899999999999999" customHeight="1" thickBot="1" x14ac:dyDescent="0.4">
      <c r="B356" s="43" t="s">
        <v>166</v>
      </c>
      <c r="C356" s="45">
        <f>COUNTIFS(Data!S:S,N356,Data!K:K,stats!B356)</f>
        <v>8</v>
      </c>
      <c r="D356" s="45">
        <f>COUNTIFS(Data!S:S,O356,Data!K:K,stats!B356)</f>
        <v>0</v>
      </c>
      <c r="E356" s="45">
        <f>COUNTIFS(Data!S:S,P356,Data!K:K,stats!B356)</f>
        <v>0</v>
      </c>
      <c r="F356" s="45">
        <f>COUNTIFS(Data!S:S,Q356,Data!K:K,stats!B356)</f>
        <v>2</v>
      </c>
      <c r="G356" s="45">
        <f>COUNTIFS(Data!S:S,R356,Data!K:K,stats!B356)</f>
        <v>0</v>
      </c>
      <c r="H356" s="45">
        <f>COUNTIFS(Data!S:S,S356,Data!K:K,stats!B356)</f>
        <v>0</v>
      </c>
      <c r="I356" s="45">
        <f>COUNTIFS(Data!S:S,T356,Data!K:K,stats!B356)</f>
        <v>0</v>
      </c>
      <c r="J356" s="46">
        <f>COUNTIFS(Data!S:S,U356,Data!K:K,stats!B356)</f>
        <v>0</v>
      </c>
      <c r="K356" s="42">
        <f>SUM(A356:J356)</f>
        <v>10</v>
      </c>
      <c r="L356" s="8"/>
      <c r="N356" s="9" t="s">
        <v>435</v>
      </c>
      <c r="O356" s="9" t="s">
        <v>440</v>
      </c>
      <c r="P356" s="9" t="s">
        <v>432</v>
      </c>
      <c r="Q356" s="9" t="s">
        <v>434</v>
      </c>
      <c r="R356" s="9" t="s">
        <v>433</v>
      </c>
      <c r="S356" s="9" t="s">
        <v>436</v>
      </c>
      <c r="T356" s="9" t="s">
        <v>437</v>
      </c>
      <c r="U356" s="9" t="s">
        <v>34</v>
      </c>
    </row>
    <row r="357" spans="1:21" ht="19.899999999999999" customHeight="1" thickBot="1" x14ac:dyDescent="0.4">
      <c r="B357" s="12" t="s">
        <v>444</v>
      </c>
      <c r="C357" s="32">
        <f t="shared" ref="C357:K357" si="31">SUM(C355:C356)</f>
        <v>60</v>
      </c>
      <c r="D357" s="32">
        <f t="shared" si="31"/>
        <v>7</v>
      </c>
      <c r="E357" s="32">
        <f t="shared" si="31"/>
        <v>1</v>
      </c>
      <c r="F357" s="32">
        <f t="shared" si="31"/>
        <v>7</v>
      </c>
      <c r="G357" s="32">
        <f t="shared" si="31"/>
        <v>0</v>
      </c>
      <c r="H357" s="32">
        <f t="shared" si="31"/>
        <v>0</v>
      </c>
      <c r="I357" s="32">
        <f t="shared" si="31"/>
        <v>0</v>
      </c>
      <c r="J357" s="36">
        <f t="shared" si="31"/>
        <v>5</v>
      </c>
      <c r="K357" s="2">
        <f t="shared" si="31"/>
        <v>80</v>
      </c>
      <c r="L357" s="8"/>
      <c r="N357"/>
      <c r="O357"/>
      <c r="P357"/>
      <c r="Q357"/>
      <c r="R357"/>
      <c r="S357"/>
      <c r="T357"/>
      <c r="U357"/>
    </row>
    <row r="358" spans="1:21" ht="40.15" customHeight="1" thickBot="1" x14ac:dyDescent="0.4">
      <c r="B358" s="144" t="s">
        <v>445</v>
      </c>
      <c r="C358" s="145"/>
      <c r="D358" s="145"/>
      <c r="E358" s="145"/>
      <c r="F358" s="145"/>
      <c r="G358" s="145"/>
      <c r="H358" s="145"/>
      <c r="I358" s="145"/>
      <c r="J358" s="145"/>
      <c r="K358" s="146"/>
      <c r="L358" s="8"/>
      <c r="N358"/>
      <c r="O358"/>
      <c r="P358"/>
      <c r="Q358"/>
      <c r="R358"/>
      <c r="S358"/>
      <c r="T358"/>
      <c r="U358"/>
    </row>
    <row r="359" spans="1:21" ht="19.899999999999999" customHeight="1" thickBot="1" x14ac:dyDescent="0.4"/>
    <row r="360" spans="1:21" ht="19.899999999999999" customHeight="1" thickBot="1" x14ac:dyDescent="0.4">
      <c r="A360" s="17">
        <v>23</v>
      </c>
      <c r="B360" s="138" t="s">
        <v>484</v>
      </c>
      <c r="C360" s="139"/>
      <c r="D360" s="139"/>
      <c r="E360" s="139"/>
      <c r="F360" s="139"/>
      <c r="G360" s="139"/>
      <c r="H360" s="139"/>
      <c r="I360" s="139"/>
      <c r="J360" s="139"/>
      <c r="K360" s="140"/>
      <c r="L360" s="8"/>
      <c r="M360" s="8"/>
      <c r="N360" s="8"/>
      <c r="O360" s="8"/>
      <c r="P360" s="8"/>
      <c r="Q360" s="8"/>
      <c r="R360" s="8"/>
      <c r="S360" s="8"/>
      <c r="T360" s="8"/>
      <c r="U360" s="8"/>
    </row>
    <row r="361" spans="1:21" ht="19.899999999999999" customHeight="1" thickBot="1" x14ac:dyDescent="0.4">
      <c r="A361" s="17" t="s">
        <v>145</v>
      </c>
      <c r="B361" s="147" t="s">
        <v>472</v>
      </c>
      <c r="C361" s="148"/>
      <c r="D361" s="148"/>
      <c r="E361" s="148"/>
      <c r="F361" s="148"/>
      <c r="G361" s="148"/>
      <c r="H361" s="148"/>
      <c r="I361" s="148"/>
      <c r="J361" s="148"/>
      <c r="K361" s="149"/>
      <c r="L361" s="8"/>
      <c r="M361" s="8"/>
      <c r="N361" s="8"/>
      <c r="O361" s="8"/>
      <c r="P361" s="8"/>
      <c r="Q361" s="8"/>
      <c r="R361" s="8"/>
      <c r="S361" s="8"/>
      <c r="T361" s="8"/>
      <c r="U361" s="8"/>
    </row>
    <row r="362" spans="1:21" ht="50.25" customHeight="1" thickBot="1" x14ac:dyDescent="0.4">
      <c r="B362" s="50"/>
      <c r="C362" s="59" t="s">
        <v>435</v>
      </c>
      <c r="D362" s="60" t="s">
        <v>440</v>
      </c>
      <c r="E362" s="60" t="s">
        <v>432</v>
      </c>
      <c r="F362" s="60" t="s">
        <v>434</v>
      </c>
      <c r="G362" s="60" t="s">
        <v>433</v>
      </c>
      <c r="H362" s="60" t="s">
        <v>436</v>
      </c>
      <c r="I362" s="60" t="s">
        <v>437</v>
      </c>
      <c r="J362" s="61" t="s">
        <v>34</v>
      </c>
      <c r="K362" s="26" t="s">
        <v>444</v>
      </c>
      <c r="L362" s="8"/>
      <c r="M362" s="8"/>
      <c r="N362" s="8"/>
      <c r="O362" s="8"/>
      <c r="P362" s="8"/>
      <c r="Q362" s="8"/>
      <c r="R362" s="8"/>
      <c r="S362" s="8"/>
      <c r="T362" s="8"/>
      <c r="U362" s="8"/>
    </row>
    <row r="363" spans="1:21" ht="30" customHeight="1" x14ac:dyDescent="0.35">
      <c r="B363" s="52" t="s">
        <v>428</v>
      </c>
      <c r="C363" s="23">
        <f>COUNTIFS(Data!S:S,N363,Data!N:N,stats!B363)</f>
        <v>1</v>
      </c>
      <c r="D363" s="6">
        <f>COUNTIFS(Data!S:S,O363,Data!N:N,stats!B363)</f>
        <v>1</v>
      </c>
      <c r="E363" s="6">
        <f>COUNTIFS(Data!S:S,P363,Data!N:N,stats!B363)</f>
        <v>0</v>
      </c>
      <c r="F363" s="6">
        <f>COUNTIFS(Data!S:S,Q363,Data!N:N,stats!B363)</f>
        <v>0</v>
      </c>
      <c r="G363" s="6">
        <f>COUNTIFS(Data!S:S,R363,Data!N:N,stats!B363)</f>
        <v>0</v>
      </c>
      <c r="H363" s="6">
        <f>COUNTIFS(Data!S:S,S363,Data!N:N,stats!B363)</f>
        <v>0</v>
      </c>
      <c r="I363" s="6">
        <f>COUNTIFS(Data!S:S,T363,Data!N:N,stats!B363)</f>
        <v>0</v>
      </c>
      <c r="J363" s="24">
        <f>COUNTIFS(Data!S:S,U363,Data!N:N,stats!B363)</f>
        <v>1</v>
      </c>
      <c r="K363" s="27">
        <f t="shared" ref="K363:K368" si="32">SUM(C363:J363)</f>
        <v>3</v>
      </c>
      <c r="L363" s="8"/>
      <c r="M363"/>
      <c r="N363" s="9" t="s">
        <v>435</v>
      </c>
      <c r="O363" s="9" t="s">
        <v>440</v>
      </c>
      <c r="P363" s="9" t="s">
        <v>432</v>
      </c>
      <c r="Q363" s="9" t="s">
        <v>434</v>
      </c>
      <c r="R363" s="9" t="s">
        <v>433</v>
      </c>
      <c r="S363" s="9" t="s">
        <v>436</v>
      </c>
      <c r="T363" s="9" t="s">
        <v>437</v>
      </c>
      <c r="U363" s="9" t="s">
        <v>34</v>
      </c>
    </row>
    <row r="364" spans="1:21" ht="30" customHeight="1" x14ac:dyDescent="0.35">
      <c r="B364" s="37" t="s">
        <v>164</v>
      </c>
      <c r="C364" s="23">
        <f>COUNTIFS(Data!S:S,N364,Data!N:N,stats!B364)</f>
        <v>12</v>
      </c>
      <c r="D364" s="6">
        <f>COUNTIFS(Data!S:S,O364,Data!N:N,stats!B364)</f>
        <v>0</v>
      </c>
      <c r="E364" s="6">
        <f>COUNTIFS(Data!S:S,P364,Data!N:N,stats!B364)</f>
        <v>0</v>
      </c>
      <c r="F364" s="6">
        <f>COUNTIFS(Data!S:S,Q364,Data!N:N,stats!B364)</f>
        <v>4</v>
      </c>
      <c r="G364" s="6">
        <f>COUNTIFS(Data!S:S,R364,Data!N:N,stats!B364)</f>
        <v>0</v>
      </c>
      <c r="H364" s="6">
        <f>COUNTIFS(Data!S:S,S364,Data!N:N,stats!B364)</f>
        <v>0</v>
      </c>
      <c r="I364" s="6">
        <f>COUNTIFS(Data!S:S,T364,Data!N:N,stats!B364)</f>
        <v>0</v>
      </c>
      <c r="J364" s="24">
        <f>COUNTIFS(Data!S:S,U364,Data!N:N,stats!B364)</f>
        <v>0</v>
      </c>
      <c r="K364" s="27">
        <f t="shared" si="32"/>
        <v>16</v>
      </c>
      <c r="L364" s="8"/>
      <c r="M364"/>
      <c r="N364" s="9" t="s">
        <v>435</v>
      </c>
      <c r="O364" s="9" t="s">
        <v>440</v>
      </c>
      <c r="P364" s="9" t="s">
        <v>432</v>
      </c>
      <c r="Q364" s="9" t="s">
        <v>434</v>
      </c>
      <c r="R364" s="9" t="s">
        <v>433</v>
      </c>
      <c r="S364" s="9" t="s">
        <v>436</v>
      </c>
      <c r="T364" s="9" t="s">
        <v>437</v>
      </c>
      <c r="U364" s="9" t="s">
        <v>34</v>
      </c>
    </row>
    <row r="365" spans="1:21" ht="30" customHeight="1" x14ac:dyDescent="0.35">
      <c r="B365" s="37" t="s">
        <v>424</v>
      </c>
      <c r="C365" s="23">
        <f>COUNTIFS(Data!S:S,N365,Data!N:N,stats!B365)</f>
        <v>8</v>
      </c>
      <c r="D365" s="6">
        <f>COUNTIFS(Data!S:S,O365,Data!N:N,stats!B365)</f>
        <v>0</v>
      </c>
      <c r="E365" s="6">
        <f>COUNTIFS(Data!S:S,P365,Data!N:N,stats!B365)</f>
        <v>0</v>
      </c>
      <c r="F365" s="6">
        <f>COUNTIFS(Data!S:S,Q365,Data!N:N,stats!B365)</f>
        <v>1</v>
      </c>
      <c r="G365" s="6">
        <f>COUNTIFS(Data!S:S,R365,Data!N:N,stats!B365)</f>
        <v>0</v>
      </c>
      <c r="H365" s="6">
        <f>COUNTIFS(Data!S:S,S365,Data!N:N,stats!B365)</f>
        <v>0</v>
      </c>
      <c r="I365" s="6">
        <f>COUNTIFS(Data!S:S,T365,Data!N:N,stats!B365)</f>
        <v>0</v>
      </c>
      <c r="J365" s="24">
        <f>COUNTIFS(Data!S:S,U365,Data!N:N,stats!B365)</f>
        <v>1</v>
      </c>
      <c r="K365" s="27">
        <f t="shared" si="32"/>
        <v>10</v>
      </c>
      <c r="L365" s="8"/>
      <c r="M365"/>
      <c r="N365" s="9" t="s">
        <v>435</v>
      </c>
      <c r="O365" s="9" t="s">
        <v>440</v>
      </c>
      <c r="P365" s="9" t="s">
        <v>432</v>
      </c>
      <c r="Q365" s="9" t="s">
        <v>434</v>
      </c>
      <c r="R365" s="9" t="s">
        <v>433</v>
      </c>
      <c r="S365" s="9" t="s">
        <v>436</v>
      </c>
      <c r="T365" s="9" t="s">
        <v>437</v>
      </c>
      <c r="U365" s="9" t="s">
        <v>34</v>
      </c>
    </row>
    <row r="366" spans="1:21" ht="30" customHeight="1" x14ac:dyDescent="0.35">
      <c r="B366" s="37" t="s">
        <v>431</v>
      </c>
      <c r="C366" s="23">
        <f>COUNTIFS(Data!S:S,N366,Data!N:N,stats!B366)</f>
        <v>0</v>
      </c>
      <c r="D366" s="6">
        <f>COUNTIFS(Data!S:S,O366,Data!N:N,stats!B366)</f>
        <v>0</v>
      </c>
      <c r="E366" s="6">
        <f>COUNTIFS(Data!S:S,P366,Data!N:N,stats!B366)</f>
        <v>0</v>
      </c>
      <c r="F366" s="6">
        <f>COUNTIFS(Data!S:S,Q366,Data!N:N,stats!B366)</f>
        <v>0</v>
      </c>
      <c r="G366" s="6">
        <f>COUNTIFS(Data!S:S,R366,Data!N:N,stats!B366)</f>
        <v>0</v>
      </c>
      <c r="H366" s="6">
        <f>COUNTIFS(Data!S:S,S366,Data!N:N,stats!B366)</f>
        <v>0</v>
      </c>
      <c r="I366" s="6">
        <f>COUNTIFS(Data!S:S,T366,Data!N:N,stats!B366)</f>
        <v>0</v>
      </c>
      <c r="J366" s="24">
        <f>COUNTIFS(Data!S:S,U366,Data!N:N,stats!B366)</f>
        <v>0</v>
      </c>
      <c r="K366" s="27">
        <f t="shared" si="32"/>
        <v>0</v>
      </c>
      <c r="L366" s="8"/>
      <c r="M366"/>
      <c r="N366" s="9" t="s">
        <v>435</v>
      </c>
      <c r="O366" s="9" t="s">
        <v>440</v>
      </c>
      <c r="P366" s="9" t="s">
        <v>432</v>
      </c>
      <c r="Q366" s="9" t="s">
        <v>434</v>
      </c>
      <c r="R366" s="9" t="s">
        <v>433</v>
      </c>
      <c r="S366" s="9" t="s">
        <v>436</v>
      </c>
      <c r="T366" s="9" t="s">
        <v>437</v>
      </c>
      <c r="U366" s="9" t="s">
        <v>34</v>
      </c>
    </row>
    <row r="367" spans="1:21" ht="30" customHeight="1" x14ac:dyDescent="0.35">
      <c r="B367" s="37" t="s">
        <v>171</v>
      </c>
      <c r="C367" s="23">
        <f>COUNTIFS(Data!S:S,N367,Data!N:N,stats!B367)</f>
        <v>10</v>
      </c>
      <c r="D367" s="6">
        <f>COUNTIFS(Data!S:S,O367,Data!N:N,stats!B367)</f>
        <v>0</v>
      </c>
      <c r="E367" s="6">
        <f>COUNTIFS(Data!S:S,P367,Data!N:N,stats!B367)</f>
        <v>0</v>
      </c>
      <c r="F367" s="6">
        <f>COUNTIFS(Data!S:S,Q367,Data!N:N,stats!B367)</f>
        <v>0</v>
      </c>
      <c r="G367" s="6">
        <f>COUNTIFS(Data!S:S,R367,Data!N:N,stats!B367)</f>
        <v>0</v>
      </c>
      <c r="H367" s="6">
        <f>COUNTIFS(Data!S:S,S367,Data!N:N,stats!B367)</f>
        <v>0</v>
      </c>
      <c r="I367" s="6">
        <f>COUNTIFS(Data!S:S,T367,Data!N:N,stats!B367)</f>
        <v>0</v>
      </c>
      <c r="J367" s="24">
        <f>COUNTIFS(Data!S:S,U367,Data!N:N,stats!B367)</f>
        <v>0</v>
      </c>
      <c r="K367" s="27">
        <f t="shared" si="32"/>
        <v>10</v>
      </c>
      <c r="L367" s="8"/>
      <c r="M367"/>
      <c r="N367" s="9" t="s">
        <v>435</v>
      </c>
      <c r="O367" s="9" t="s">
        <v>440</v>
      </c>
      <c r="P367" s="9" t="s">
        <v>432</v>
      </c>
      <c r="Q367" s="9" t="s">
        <v>434</v>
      </c>
      <c r="R367" s="9" t="s">
        <v>433</v>
      </c>
      <c r="S367" s="9" t="s">
        <v>436</v>
      </c>
      <c r="T367" s="9" t="s">
        <v>437</v>
      </c>
      <c r="U367" s="9" t="s">
        <v>34</v>
      </c>
    </row>
    <row r="368" spans="1:21" ht="30" customHeight="1" x14ac:dyDescent="0.35">
      <c r="B368" s="37" t="s">
        <v>425</v>
      </c>
      <c r="C368" s="23">
        <f>COUNTIFS(Data!S:S,N368,Data!N:N,stats!B368)</f>
        <v>0</v>
      </c>
      <c r="D368" s="6">
        <f>COUNTIFS(Data!S:S,O368,Data!N:N,stats!B368)</f>
        <v>0</v>
      </c>
      <c r="E368" s="6">
        <f>COUNTIFS(Data!S:S,P368,Data!N:N,stats!B368)</f>
        <v>1</v>
      </c>
      <c r="F368" s="6">
        <f>COUNTIFS(Data!S:S,Q368,Data!N:N,stats!B368)</f>
        <v>1</v>
      </c>
      <c r="G368" s="6">
        <f>COUNTIFS(Data!S:S,R368,Data!N:N,stats!B368)</f>
        <v>0</v>
      </c>
      <c r="H368" s="6">
        <f>COUNTIFS(Data!S:S,S368,Data!N:N,stats!B368)</f>
        <v>0</v>
      </c>
      <c r="I368" s="6">
        <f>COUNTIFS(Data!S:S,T368,Data!N:N,stats!B368)</f>
        <v>0</v>
      </c>
      <c r="J368" s="24">
        <f>COUNTIFS(Data!S:S,U368,Data!N:N,stats!B368)</f>
        <v>0</v>
      </c>
      <c r="K368" s="27">
        <f t="shared" si="32"/>
        <v>2</v>
      </c>
      <c r="N368" s="9" t="s">
        <v>435</v>
      </c>
      <c r="O368" s="9" t="s">
        <v>440</v>
      </c>
      <c r="P368" s="9" t="s">
        <v>432</v>
      </c>
      <c r="Q368" s="9" t="s">
        <v>434</v>
      </c>
      <c r="R368" s="9" t="s">
        <v>433</v>
      </c>
      <c r="S368" s="9" t="s">
        <v>436</v>
      </c>
      <c r="T368" s="9" t="s">
        <v>437</v>
      </c>
      <c r="U368" s="9" t="s">
        <v>34</v>
      </c>
    </row>
    <row r="369" spans="1:21" ht="30" customHeight="1" x14ac:dyDescent="0.35">
      <c r="B369" s="37" t="s">
        <v>427</v>
      </c>
      <c r="C369" s="23">
        <f>COUNTIFS(Data!S:S,N369,Data!N:N,stats!B369)</f>
        <v>0</v>
      </c>
      <c r="D369" s="6">
        <f>COUNTIFS(Data!S:S,O369,Data!N:N,stats!B369)</f>
        <v>0</v>
      </c>
      <c r="E369" s="6">
        <f>COUNTIFS(Data!S:S,P369,Data!N:N,stats!B369)</f>
        <v>0</v>
      </c>
      <c r="F369" s="6">
        <f>COUNTIFS(Data!S:S,Q369,Data!N:N,stats!B369)</f>
        <v>0</v>
      </c>
      <c r="G369" s="6">
        <f>COUNTIFS(Data!S:S,R369,Data!N:N,stats!B369)</f>
        <v>0</v>
      </c>
      <c r="H369" s="6">
        <f>COUNTIFS(Data!S:S,S369,Data!N:N,stats!B369)</f>
        <v>0</v>
      </c>
      <c r="I369" s="6">
        <f>COUNTIFS(Data!S:S,T369,Data!N:N,stats!B369)</f>
        <v>0</v>
      </c>
      <c r="J369" s="24">
        <f>COUNTIFS(Data!S:S,U369,Data!N:N,stats!B369)</f>
        <v>0</v>
      </c>
      <c r="K369" s="27">
        <f t="shared" ref="K369:K374" si="33">SUM(C369:J369)</f>
        <v>0</v>
      </c>
      <c r="N369" s="9" t="s">
        <v>435</v>
      </c>
      <c r="O369" s="9" t="s">
        <v>440</v>
      </c>
      <c r="P369" s="9" t="s">
        <v>432</v>
      </c>
      <c r="Q369" s="9" t="s">
        <v>434</v>
      </c>
      <c r="R369" s="9" t="s">
        <v>433</v>
      </c>
      <c r="S369" s="9" t="s">
        <v>436</v>
      </c>
      <c r="T369" s="9" t="s">
        <v>437</v>
      </c>
      <c r="U369" s="9" t="s">
        <v>34</v>
      </c>
    </row>
    <row r="370" spans="1:21" ht="30" customHeight="1" x14ac:dyDescent="0.35">
      <c r="B370" s="37" t="s">
        <v>441</v>
      </c>
      <c r="C370" s="23">
        <f>COUNTIFS(Data!S:S,N370,Data!N:N,stats!B370)</f>
        <v>16</v>
      </c>
      <c r="D370" s="6">
        <f>COUNTIFS(Data!S:S,O370,Data!N:N,stats!B370)</f>
        <v>3</v>
      </c>
      <c r="E370" s="6">
        <f>COUNTIFS(Data!S:S,P370,Data!N:N,stats!B370)</f>
        <v>0</v>
      </c>
      <c r="F370" s="6">
        <f>COUNTIFS(Data!S:S,Q370,Data!N:N,stats!B370)</f>
        <v>0</v>
      </c>
      <c r="G370" s="6">
        <f>COUNTIFS(Data!S:S,R370,Data!N:N,stats!B370)</f>
        <v>0</v>
      </c>
      <c r="H370" s="6">
        <f>COUNTIFS(Data!S:S,S370,Data!N:N,stats!B370)</f>
        <v>0</v>
      </c>
      <c r="I370" s="6">
        <f>COUNTIFS(Data!S:S,T370,Data!N:N,stats!B370)</f>
        <v>0</v>
      </c>
      <c r="J370" s="24">
        <f>COUNTIFS(Data!S:S,U370,Data!N:N,stats!B370)</f>
        <v>0</v>
      </c>
      <c r="K370" s="27">
        <f t="shared" si="33"/>
        <v>19</v>
      </c>
      <c r="N370" s="9" t="s">
        <v>435</v>
      </c>
      <c r="O370" s="9" t="s">
        <v>440</v>
      </c>
      <c r="P370" s="9" t="s">
        <v>432</v>
      </c>
      <c r="Q370" s="9" t="s">
        <v>434</v>
      </c>
      <c r="R370" s="9" t="s">
        <v>433</v>
      </c>
      <c r="S370" s="9" t="s">
        <v>436</v>
      </c>
      <c r="T370" s="9" t="s">
        <v>437</v>
      </c>
      <c r="U370" s="9" t="s">
        <v>34</v>
      </c>
    </row>
    <row r="371" spans="1:21" ht="30" customHeight="1" x14ac:dyDescent="0.35">
      <c r="B371" s="37" t="s">
        <v>426</v>
      </c>
      <c r="C371" s="23">
        <f>COUNTIFS(Data!S:S,N371,Data!N:N,stats!B371)</f>
        <v>3</v>
      </c>
      <c r="D371" s="6">
        <f>COUNTIFS(Data!S:S,O371,Data!N:N,stats!B371)</f>
        <v>0</v>
      </c>
      <c r="E371" s="6">
        <f>COUNTIFS(Data!S:S,P371,Data!N:N,stats!B371)</f>
        <v>0</v>
      </c>
      <c r="F371" s="6">
        <f>COUNTIFS(Data!S:S,Q371,Data!N:N,stats!B371)</f>
        <v>0</v>
      </c>
      <c r="G371" s="6">
        <f>COUNTIFS(Data!S:S,R371,Data!N:N,stats!B371)</f>
        <v>0</v>
      </c>
      <c r="H371" s="6">
        <f>COUNTIFS(Data!S:S,S371,Data!N:N,stats!B371)</f>
        <v>0</v>
      </c>
      <c r="I371" s="6">
        <f>COUNTIFS(Data!S:S,T371,Data!N:N,stats!B371)</f>
        <v>0</v>
      </c>
      <c r="J371" s="24">
        <f>COUNTIFS(Data!S:S,U371,Data!N:N,stats!B371)</f>
        <v>0</v>
      </c>
      <c r="K371" s="27">
        <f t="shared" si="33"/>
        <v>3</v>
      </c>
      <c r="N371" s="9" t="s">
        <v>435</v>
      </c>
      <c r="O371" s="9" t="s">
        <v>440</v>
      </c>
      <c r="P371" s="9" t="s">
        <v>432</v>
      </c>
      <c r="Q371" s="9" t="s">
        <v>434</v>
      </c>
      <c r="R371" s="9" t="s">
        <v>433</v>
      </c>
      <c r="S371" s="9" t="s">
        <v>436</v>
      </c>
      <c r="T371" s="9" t="s">
        <v>437</v>
      </c>
      <c r="U371" s="9" t="s">
        <v>34</v>
      </c>
    </row>
    <row r="372" spans="1:21" ht="30" customHeight="1" x14ac:dyDescent="0.35">
      <c r="B372" s="37" t="s">
        <v>163</v>
      </c>
      <c r="C372" s="23">
        <f>COUNTIFS(Data!S:S,N372,Data!N:N,stats!B372)</f>
        <v>0</v>
      </c>
      <c r="D372" s="6">
        <f>COUNTIFS(Data!S:S,O372,Data!N:N,stats!B372)</f>
        <v>0</v>
      </c>
      <c r="E372" s="6">
        <f>COUNTIFS(Data!S:S,P372,Data!N:N,stats!B372)</f>
        <v>0</v>
      </c>
      <c r="F372" s="6">
        <f>COUNTIFS(Data!S:S,Q372,Data!N:N,stats!B372)</f>
        <v>0</v>
      </c>
      <c r="G372" s="6">
        <f>COUNTIFS(Data!S:S,R372,Data!N:N,stats!B372)</f>
        <v>0</v>
      </c>
      <c r="H372" s="6">
        <f>COUNTIFS(Data!S:S,S372,Data!N:N,stats!B372)</f>
        <v>0</v>
      </c>
      <c r="I372" s="6">
        <f>COUNTIFS(Data!S:S,T372,Data!N:N,stats!B372)</f>
        <v>0</v>
      </c>
      <c r="J372" s="24">
        <f>COUNTIFS(Data!S:S,U372,Data!N:N,stats!B372)</f>
        <v>0</v>
      </c>
      <c r="K372" s="27">
        <f t="shared" si="33"/>
        <v>0</v>
      </c>
      <c r="N372" s="9" t="s">
        <v>435</v>
      </c>
      <c r="O372" s="9" t="s">
        <v>440</v>
      </c>
      <c r="P372" s="9" t="s">
        <v>432</v>
      </c>
      <c r="Q372" s="9" t="s">
        <v>434</v>
      </c>
      <c r="R372" s="9" t="s">
        <v>433</v>
      </c>
      <c r="S372" s="9" t="s">
        <v>436</v>
      </c>
      <c r="T372" s="9" t="s">
        <v>437</v>
      </c>
      <c r="U372" s="9" t="s">
        <v>34</v>
      </c>
    </row>
    <row r="373" spans="1:21" ht="30" customHeight="1" x14ac:dyDescent="0.35">
      <c r="B373" s="37" t="s">
        <v>168</v>
      </c>
      <c r="C373" s="23">
        <f>COUNTIFS(Data!S:S,N373,Data!N:N,stats!B373)</f>
        <v>8</v>
      </c>
      <c r="D373" s="6">
        <f>COUNTIFS(Data!S:S,O373,Data!N:N,stats!B373)</f>
        <v>0</v>
      </c>
      <c r="E373" s="6">
        <f>COUNTIFS(Data!S:S,P373,Data!N:N,stats!B373)</f>
        <v>0</v>
      </c>
      <c r="F373" s="6">
        <f>COUNTIFS(Data!S:S,Q373,Data!N:N,stats!B373)</f>
        <v>0</v>
      </c>
      <c r="G373" s="6">
        <f>COUNTIFS(Data!S:S,R373,Data!N:N,stats!B373)</f>
        <v>0</v>
      </c>
      <c r="H373" s="6">
        <f>COUNTIFS(Data!S:S,S373,Data!N:N,stats!B373)</f>
        <v>0</v>
      </c>
      <c r="I373" s="6">
        <f>COUNTIFS(Data!S:S,T373,Data!N:N,stats!B373)</f>
        <v>0</v>
      </c>
      <c r="J373" s="24">
        <f>COUNTIFS(Data!S:S,U373,Data!N:N,stats!B373)</f>
        <v>0</v>
      </c>
      <c r="K373" s="27">
        <f t="shared" si="33"/>
        <v>8</v>
      </c>
      <c r="N373" s="9" t="s">
        <v>435</v>
      </c>
      <c r="O373" s="9" t="s">
        <v>440</v>
      </c>
      <c r="P373" s="9" t="s">
        <v>432</v>
      </c>
      <c r="Q373" s="9" t="s">
        <v>434</v>
      </c>
      <c r="R373" s="9" t="s">
        <v>433</v>
      </c>
      <c r="S373" s="9" t="s">
        <v>436</v>
      </c>
      <c r="T373" s="9" t="s">
        <v>437</v>
      </c>
      <c r="U373" s="9" t="s">
        <v>34</v>
      </c>
    </row>
    <row r="374" spans="1:21" ht="30" customHeight="1" thickBot="1" x14ac:dyDescent="0.4">
      <c r="B374" s="39" t="s">
        <v>34</v>
      </c>
      <c r="C374" s="47">
        <f>COUNTIFS(Data!S:S,N374,Data!N:N,stats!B374)</f>
        <v>2</v>
      </c>
      <c r="D374" s="45">
        <f>COUNTIFS(Data!S:S,O374,Data!N:N,stats!B374)</f>
        <v>3</v>
      </c>
      <c r="E374" s="45">
        <f>COUNTIFS(Data!S:S,P374,Data!N:N,stats!B374)</f>
        <v>0</v>
      </c>
      <c r="F374" s="45">
        <f>COUNTIFS(Data!S:S,Q374,Data!N:N,stats!B374)</f>
        <v>1</v>
      </c>
      <c r="G374" s="45">
        <f>COUNTIFS(Data!S:S,R374,Data!N:N,stats!B374)</f>
        <v>0</v>
      </c>
      <c r="H374" s="45">
        <f>COUNTIFS(Data!S:S,S374,Data!N:N,stats!B374)</f>
        <v>0</v>
      </c>
      <c r="I374" s="45">
        <f>COUNTIFS(Data!S:S,T374,Data!N:N,stats!B374)</f>
        <v>0</v>
      </c>
      <c r="J374" s="46">
        <f>COUNTIFS(Data!S:S,U374,Data!N:N,stats!B374)</f>
        <v>3</v>
      </c>
      <c r="K374" s="42">
        <f t="shared" si="33"/>
        <v>9</v>
      </c>
      <c r="N374" s="9" t="s">
        <v>435</v>
      </c>
      <c r="O374" s="9" t="s">
        <v>440</v>
      </c>
      <c r="P374" s="9" t="s">
        <v>432</v>
      </c>
      <c r="Q374" s="9" t="s">
        <v>434</v>
      </c>
      <c r="R374" s="9" t="s">
        <v>433</v>
      </c>
      <c r="S374" s="9" t="s">
        <v>436</v>
      </c>
      <c r="T374" s="9" t="s">
        <v>437</v>
      </c>
      <c r="U374" s="9" t="s">
        <v>34</v>
      </c>
    </row>
    <row r="375" spans="1:21" ht="30" customHeight="1" thickBot="1" x14ac:dyDescent="0.4">
      <c r="B375" s="26" t="s">
        <v>444</v>
      </c>
      <c r="C375" s="35">
        <f t="shared" ref="C375:I375" si="34">SUM(C363:C374)</f>
        <v>60</v>
      </c>
      <c r="D375" s="32">
        <f t="shared" si="34"/>
        <v>7</v>
      </c>
      <c r="E375" s="32">
        <f t="shared" si="34"/>
        <v>1</v>
      </c>
      <c r="F375" s="32">
        <f t="shared" si="34"/>
        <v>7</v>
      </c>
      <c r="G375" s="32">
        <f t="shared" si="34"/>
        <v>0</v>
      </c>
      <c r="H375" s="32">
        <f t="shared" si="34"/>
        <v>0</v>
      </c>
      <c r="I375" s="32">
        <f t="shared" si="34"/>
        <v>0</v>
      </c>
      <c r="J375" s="36">
        <f>SUM(J363:J374)</f>
        <v>5</v>
      </c>
      <c r="K375" s="2">
        <f>SUM(K363:K374)</f>
        <v>80</v>
      </c>
    </row>
    <row r="376" spans="1:21" ht="40.15" customHeight="1" thickBot="1" x14ac:dyDescent="0.4">
      <c r="B376" s="144" t="s">
        <v>445</v>
      </c>
      <c r="C376" s="145"/>
      <c r="D376" s="145"/>
      <c r="E376" s="145"/>
      <c r="F376" s="145"/>
      <c r="G376" s="145"/>
      <c r="H376" s="145"/>
      <c r="I376" s="145"/>
      <c r="J376" s="145"/>
      <c r="K376" s="146"/>
    </row>
    <row r="377" spans="1:21" ht="19.899999999999999" customHeight="1" thickBot="1" x14ac:dyDescent="0.4">
      <c r="H377" s="4"/>
    </row>
    <row r="378" spans="1:21" ht="18" customHeight="1" thickBot="1" x14ac:dyDescent="0.4">
      <c r="A378" s="17">
        <v>24</v>
      </c>
      <c r="B378" s="138" t="s">
        <v>484</v>
      </c>
      <c r="C378" s="139"/>
      <c r="D378" s="139"/>
      <c r="E378" s="139"/>
      <c r="F378" s="139"/>
      <c r="G378" s="140"/>
      <c r="H378" s="8"/>
      <c r="I378" s="8"/>
      <c r="J378" s="8"/>
      <c r="K378" s="8"/>
      <c r="L378" s="8"/>
      <c r="M378"/>
      <c r="N378" s="8"/>
    </row>
    <row r="379" spans="1:21" ht="19.899999999999999" customHeight="1" thickBot="1" x14ac:dyDescent="0.4">
      <c r="A379" s="17" t="s">
        <v>449</v>
      </c>
      <c r="B379" s="147" t="s">
        <v>453</v>
      </c>
      <c r="C379" s="148"/>
      <c r="D379" s="148"/>
      <c r="E379" s="148"/>
      <c r="F379" s="148"/>
      <c r="G379" s="149"/>
      <c r="H379" s="8"/>
      <c r="I379" s="8"/>
      <c r="J379" s="8"/>
      <c r="K379" s="8"/>
      <c r="L379" s="8"/>
      <c r="M379"/>
      <c r="N379" s="8"/>
    </row>
    <row r="380" spans="1:21" ht="39" customHeight="1" thickBot="1" x14ac:dyDescent="0.4">
      <c r="B380" s="50"/>
      <c r="C380" s="59" t="s">
        <v>438</v>
      </c>
      <c r="D380" s="60" t="s">
        <v>333</v>
      </c>
      <c r="E380" s="60" t="s">
        <v>439</v>
      </c>
      <c r="F380" s="61" t="s">
        <v>34</v>
      </c>
      <c r="G380" s="26" t="s">
        <v>444</v>
      </c>
      <c r="H380" s="8"/>
      <c r="I380"/>
      <c r="J380"/>
      <c r="K380"/>
      <c r="L380"/>
      <c r="M380"/>
      <c r="N380"/>
    </row>
    <row r="381" spans="1:21" ht="19.899999999999999" customHeight="1" x14ac:dyDescent="0.35">
      <c r="B381" s="71" t="s">
        <v>162</v>
      </c>
      <c r="C381" s="23">
        <f>COUNTIFS(Data!Y:Y,J381,Data!K:K,stats!B381)</f>
        <v>0</v>
      </c>
      <c r="D381" s="6">
        <f>COUNTIFS(Data!Y:Y,K381,Data!K:K,stats!B381)</f>
        <v>23</v>
      </c>
      <c r="E381" s="6">
        <f>COUNTIFS(Data!Y:Y,L381,Data!K:K,stats!B381)</f>
        <v>37</v>
      </c>
      <c r="F381" s="24">
        <f>COUNTIFS(Data!Y:Y,M381,Data!K:K,stats!B381)</f>
        <v>10</v>
      </c>
      <c r="G381" s="27">
        <f>SUM(C381:F381)</f>
        <v>70</v>
      </c>
      <c r="H381" s="8"/>
      <c r="I381"/>
      <c r="J381" s="9" t="s">
        <v>438</v>
      </c>
      <c r="K381" s="9" t="s">
        <v>333</v>
      </c>
      <c r="L381" s="9" t="s">
        <v>439</v>
      </c>
      <c r="M381" s="9" t="s">
        <v>34</v>
      </c>
      <c r="N381"/>
    </row>
    <row r="382" spans="1:21" ht="19.899999999999999" customHeight="1" thickBot="1" x14ac:dyDescent="0.4">
      <c r="B382" s="76" t="s">
        <v>166</v>
      </c>
      <c r="C382" s="47">
        <f>COUNTIFS(Data!Y:Y,J382,Data!K:K,stats!B382)</f>
        <v>0</v>
      </c>
      <c r="D382" s="45">
        <f>COUNTIFS(Data!Y:Y,K382,Data!K:K,stats!B382)</f>
        <v>8</v>
      </c>
      <c r="E382" s="45">
        <f>COUNTIFS(Data!Y:Y,L382,Data!K:K,stats!B382)</f>
        <v>2</v>
      </c>
      <c r="F382" s="46">
        <f>COUNTIFS(Data!Y:Y,M382,Data!K:K,stats!B382)</f>
        <v>0</v>
      </c>
      <c r="G382" s="42">
        <f>SUM(C382:F382)</f>
        <v>10</v>
      </c>
      <c r="H382" s="8"/>
      <c r="I382"/>
      <c r="J382" s="9" t="s">
        <v>438</v>
      </c>
      <c r="K382" s="9" t="s">
        <v>333</v>
      </c>
      <c r="L382" s="9" t="s">
        <v>439</v>
      </c>
      <c r="M382" s="9" t="s">
        <v>34</v>
      </c>
      <c r="N382"/>
    </row>
    <row r="383" spans="1:21" ht="20.5" customHeight="1" thickBot="1" x14ac:dyDescent="0.4">
      <c r="B383" s="26" t="s">
        <v>444</v>
      </c>
      <c r="C383" s="35">
        <f>SUM(C381:C382)</f>
        <v>0</v>
      </c>
      <c r="D383" s="32">
        <f>SUM(D381:D382)</f>
        <v>31</v>
      </c>
      <c r="E383" s="32">
        <f>SUM(E381:E382)</f>
        <v>39</v>
      </c>
      <c r="F383" s="36">
        <f>SUM(F381:F382)</f>
        <v>10</v>
      </c>
      <c r="G383" s="2">
        <f>SUM(G381:G382)</f>
        <v>80</v>
      </c>
      <c r="H383" s="8"/>
      <c r="I383"/>
      <c r="J383"/>
      <c r="K383"/>
      <c r="L383"/>
      <c r="M383"/>
      <c r="N383"/>
    </row>
    <row r="384" spans="1:21" ht="40.15" customHeight="1" thickBot="1" x14ac:dyDescent="0.4">
      <c r="B384" s="144" t="s">
        <v>445</v>
      </c>
      <c r="C384" s="145"/>
      <c r="D384" s="145"/>
      <c r="E384" s="145"/>
      <c r="F384" s="145"/>
      <c r="G384" s="146"/>
      <c r="H384" s="8"/>
      <c r="I384"/>
      <c r="J384"/>
      <c r="K384"/>
      <c r="L384"/>
      <c r="M384"/>
      <c r="N384"/>
    </row>
    <row r="385" spans="1:14" ht="19.899999999999999" customHeight="1" thickBot="1" x14ac:dyDescent="0.4"/>
    <row r="386" spans="1:14" ht="19.5" customHeight="1" thickBot="1" x14ac:dyDescent="0.4">
      <c r="A386" s="17">
        <v>25</v>
      </c>
      <c r="B386" s="138" t="s">
        <v>484</v>
      </c>
      <c r="C386" s="139"/>
      <c r="D386" s="139"/>
      <c r="E386" s="139"/>
      <c r="F386" s="139"/>
      <c r="G386" s="140"/>
      <c r="H386" s="8"/>
      <c r="J386" s="8"/>
      <c r="K386" s="8"/>
      <c r="L386" s="8"/>
      <c r="M386"/>
      <c r="N386" s="8"/>
    </row>
    <row r="387" spans="1:14" ht="19.899999999999999" customHeight="1" thickBot="1" x14ac:dyDescent="0.4">
      <c r="A387" s="17" t="s">
        <v>449</v>
      </c>
      <c r="B387" s="147" t="s">
        <v>479</v>
      </c>
      <c r="C387" s="148"/>
      <c r="D387" s="148"/>
      <c r="E387" s="148"/>
      <c r="F387" s="148"/>
      <c r="G387" s="149"/>
      <c r="H387" s="8"/>
      <c r="J387" s="8"/>
      <c r="K387" s="8"/>
      <c r="L387" s="8"/>
      <c r="M387"/>
      <c r="N387" s="8"/>
    </row>
    <row r="388" spans="1:14" ht="49.5" customHeight="1" thickBot="1" x14ac:dyDescent="0.4">
      <c r="B388" s="50"/>
      <c r="C388" s="59" t="s">
        <v>438</v>
      </c>
      <c r="D388" s="60" t="s">
        <v>333</v>
      </c>
      <c r="E388" s="60" t="s">
        <v>439</v>
      </c>
      <c r="F388" s="61" t="s">
        <v>34</v>
      </c>
      <c r="G388" s="26" t="s">
        <v>444</v>
      </c>
      <c r="H388" s="8"/>
      <c r="J388"/>
      <c r="K388"/>
      <c r="L388"/>
      <c r="M388"/>
      <c r="N388"/>
    </row>
    <row r="389" spans="1:14" ht="19.899999999999999" customHeight="1" x14ac:dyDescent="0.35">
      <c r="B389" s="71" t="s">
        <v>160</v>
      </c>
      <c r="C389" s="23">
        <f>COUNTIFS(Data!Y:Y,J389,Data!L:L,stats!B389)</f>
        <v>0</v>
      </c>
      <c r="D389" s="6">
        <f>COUNTIFS(Data!Y:Y,K389,Data!L:L,stats!B389)</f>
        <v>31</v>
      </c>
      <c r="E389" s="6">
        <f>COUNTIFS(Data!Y:Y,L389,Data!L:L,stats!B389)</f>
        <v>36</v>
      </c>
      <c r="F389" s="24">
        <f>COUNTIFS(Data!Y:Y,M389,Data!L:L,stats!B389)</f>
        <v>9</v>
      </c>
      <c r="G389" s="27">
        <f>SUM(C389:F389)</f>
        <v>76</v>
      </c>
      <c r="H389" s="8"/>
      <c r="J389" s="9" t="s">
        <v>438</v>
      </c>
      <c r="K389" s="9" t="s">
        <v>333</v>
      </c>
      <c r="L389" s="9" t="s">
        <v>439</v>
      </c>
      <c r="M389" s="9" t="s">
        <v>34</v>
      </c>
      <c r="N389"/>
    </row>
    <row r="390" spans="1:14" ht="19.899999999999999" customHeight="1" thickBot="1" x14ac:dyDescent="0.4">
      <c r="B390" s="76" t="s">
        <v>161</v>
      </c>
      <c r="C390" s="47">
        <f>COUNTIFS(Data!Y:Y,J390,Data!L:L,stats!B390)</f>
        <v>0</v>
      </c>
      <c r="D390" s="45">
        <f>COUNTIFS(Data!Y:Y,K390,Data!L:L,stats!B390)</f>
        <v>0</v>
      </c>
      <c r="E390" s="45">
        <f>COUNTIFS(Data!Y:Y,L390,Data!L:L,stats!B390)</f>
        <v>3</v>
      </c>
      <c r="F390" s="46">
        <f>COUNTIFS(Data!Y:Y,M390,Data!L:L,stats!B390)</f>
        <v>1</v>
      </c>
      <c r="G390" s="42">
        <f>SUM(C390:F390)</f>
        <v>4</v>
      </c>
      <c r="H390" s="8"/>
      <c r="J390" s="9" t="s">
        <v>438</v>
      </c>
      <c r="K390" s="9" t="s">
        <v>333</v>
      </c>
      <c r="L390" s="9" t="s">
        <v>439</v>
      </c>
      <c r="M390" s="9" t="s">
        <v>34</v>
      </c>
      <c r="N390"/>
    </row>
    <row r="391" spans="1:14" ht="19.899999999999999" customHeight="1" thickBot="1" x14ac:dyDescent="0.4">
      <c r="B391" s="26" t="s">
        <v>444</v>
      </c>
      <c r="C391" s="35">
        <f>SUM(C389:C390)</f>
        <v>0</v>
      </c>
      <c r="D391" s="32">
        <f>SUM(D389:D390)</f>
        <v>31</v>
      </c>
      <c r="E391" s="32">
        <f>SUM(E389:E390)</f>
        <v>39</v>
      </c>
      <c r="F391" s="36">
        <f>SUM(F389:F390)</f>
        <v>10</v>
      </c>
      <c r="G391" s="2">
        <f>SUM(G389:G390)</f>
        <v>80</v>
      </c>
      <c r="H391" s="8"/>
      <c r="I391"/>
      <c r="J391"/>
      <c r="K391"/>
      <c r="L391"/>
      <c r="M391"/>
      <c r="N391"/>
    </row>
    <row r="392" spans="1:14" ht="40.15" customHeight="1" thickBot="1" x14ac:dyDescent="0.4">
      <c r="B392" s="144" t="s">
        <v>445</v>
      </c>
      <c r="C392" s="145"/>
      <c r="D392" s="145"/>
      <c r="E392" s="145"/>
      <c r="F392" s="145"/>
      <c r="G392" s="146"/>
      <c r="H392" s="8"/>
      <c r="I392"/>
      <c r="J392"/>
      <c r="K392"/>
      <c r="L392"/>
      <c r="M392"/>
      <c r="N392"/>
    </row>
    <row r="393" spans="1:14" ht="19.899999999999999" customHeight="1" thickBot="1" x14ac:dyDescent="0.4"/>
    <row r="394" spans="1:14" ht="20.5" customHeight="1" thickBot="1" x14ac:dyDescent="0.4">
      <c r="A394" s="17">
        <v>26</v>
      </c>
      <c r="B394" s="132" t="s">
        <v>484</v>
      </c>
      <c r="C394" s="133"/>
      <c r="D394" s="133"/>
      <c r="E394" s="133"/>
      <c r="F394" s="133"/>
      <c r="G394" s="134"/>
      <c r="H394" s="8"/>
      <c r="J394" s="8"/>
      <c r="K394" s="8"/>
      <c r="L394" s="8"/>
      <c r="M394"/>
      <c r="N394" s="8"/>
    </row>
    <row r="395" spans="1:14" ht="19.899999999999999" customHeight="1" thickBot="1" x14ac:dyDescent="0.4">
      <c r="A395" s="17" t="s">
        <v>449</v>
      </c>
      <c r="B395" s="129" t="s">
        <v>480</v>
      </c>
      <c r="C395" s="130"/>
      <c r="D395" s="130"/>
      <c r="E395" s="130"/>
      <c r="F395" s="130"/>
      <c r="G395" s="131"/>
      <c r="H395" s="8"/>
      <c r="J395" s="8"/>
      <c r="K395" s="8"/>
      <c r="L395" s="8"/>
      <c r="M395"/>
      <c r="N395" s="8"/>
    </row>
    <row r="396" spans="1:14" ht="39" customHeight="1" thickBot="1" x14ac:dyDescent="0.4">
      <c r="B396" s="50"/>
      <c r="C396" s="59" t="s">
        <v>438</v>
      </c>
      <c r="D396" s="60" t="s">
        <v>333</v>
      </c>
      <c r="E396" s="60" t="s">
        <v>439</v>
      </c>
      <c r="F396" s="61" t="s">
        <v>34</v>
      </c>
      <c r="G396" s="26" t="s">
        <v>444</v>
      </c>
      <c r="H396" s="8"/>
      <c r="J396"/>
      <c r="K396"/>
      <c r="L396"/>
      <c r="M396"/>
      <c r="N396"/>
    </row>
    <row r="397" spans="1:14" ht="19.899999999999999" customHeight="1" x14ac:dyDescent="0.35">
      <c r="B397" s="52" t="s">
        <v>430</v>
      </c>
      <c r="C397" s="23">
        <f>COUNTIFS(Data!Y:Y,stats!J397,Data!J:J,stats!B397)</f>
        <v>0</v>
      </c>
      <c r="D397" s="6">
        <f>COUNTIFS(Data!Y:Y,stats!K397,Data!J:J,stats!B397)</f>
        <v>0</v>
      </c>
      <c r="E397" s="6">
        <f>COUNTIFS(Data!Y:Y,stats!L397,Data!J:J,stats!B397)</f>
        <v>3</v>
      </c>
      <c r="F397" s="24">
        <f>COUNTIFS(Data!Y:Y,stats!M397,Data!J:J,stats!B397)</f>
        <v>1</v>
      </c>
      <c r="G397" s="27">
        <f t="shared" ref="G397:G402" si="35">SUM(C397:F397)</f>
        <v>4</v>
      </c>
      <c r="H397" s="8"/>
      <c r="J397" s="9" t="s">
        <v>438</v>
      </c>
      <c r="K397" s="9" t="s">
        <v>333</v>
      </c>
      <c r="L397" s="9" t="s">
        <v>439</v>
      </c>
      <c r="M397" s="9" t="s">
        <v>34</v>
      </c>
      <c r="N397"/>
    </row>
    <row r="398" spans="1:14" ht="19.899999999999999" customHeight="1" x14ac:dyDescent="0.35">
      <c r="B398" s="37" t="s">
        <v>446</v>
      </c>
      <c r="C398" s="23">
        <f>COUNTIFS(Data!Y:Y,stats!J398,Data!J:J,stats!B398)</f>
        <v>0</v>
      </c>
      <c r="D398" s="6">
        <f>COUNTIFS(Data!Y:Y,stats!K398,Data!J:J,stats!B398)</f>
        <v>25</v>
      </c>
      <c r="E398" s="6">
        <f>COUNTIFS(Data!Y:Y,stats!L398,Data!J:J,stats!B398)</f>
        <v>17</v>
      </c>
      <c r="F398" s="24">
        <f>COUNTIFS(Data!Y:Y,stats!M398,Data!J:J,stats!B398)</f>
        <v>0</v>
      </c>
      <c r="G398" s="27">
        <f t="shared" si="35"/>
        <v>42</v>
      </c>
      <c r="H398" s="8"/>
      <c r="J398" s="9" t="s">
        <v>438</v>
      </c>
      <c r="K398" s="9" t="s">
        <v>333</v>
      </c>
      <c r="L398" s="9" t="s">
        <v>439</v>
      </c>
      <c r="M398" s="9" t="s">
        <v>34</v>
      </c>
      <c r="N398"/>
    </row>
    <row r="399" spans="1:14" ht="19.899999999999999" customHeight="1" x14ac:dyDescent="0.35">
      <c r="B399" s="37" t="s">
        <v>447</v>
      </c>
      <c r="C399" s="23">
        <f>COUNTIFS(Data!Y:Y,stats!J399,Data!J:J,stats!B399)</f>
        <v>0</v>
      </c>
      <c r="D399" s="6">
        <f>COUNTIFS(Data!Y:Y,stats!K399,Data!J:J,stats!B399)</f>
        <v>6</v>
      </c>
      <c r="E399" s="6">
        <f>COUNTIFS(Data!Y:Y,stats!L399,Data!J:J,stats!B399)</f>
        <v>10</v>
      </c>
      <c r="F399" s="24">
        <f>COUNTIFS(Data!Y:Y,stats!M399,Data!J:J,stats!B399)</f>
        <v>0</v>
      </c>
      <c r="G399" s="27">
        <f t="shared" si="35"/>
        <v>16</v>
      </c>
      <c r="H399" s="8"/>
      <c r="J399" s="9" t="s">
        <v>438</v>
      </c>
      <c r="K399" s="9" t="s">
        <v>333</v>
      </c>
      <c r="L399" s="9" t="s">
        <v>439</v>
      </c>
      <c r="M399" s="9" t="s">
        <v>34</v>
      </c>
      <c r="N399"/>
    </row>
    <row r="400" spans="1:14" ht="19.899999999999999" customHeight="1" x14ac:dyDescent="0.35">
      <c r="B400" s="37" t="s">
        <v>448</v>
      </c>
      <c r="C400" s="23">
        <f>COUNTIFS(Data!Y:Y,stats!J400,Data!J:J,stats!B400)</f>
        <v>0</v>
      </c>
      <c r="D400" s="6">
        <f>COUNTIFS(Data!Y:Y,stats!K400,Data!J:J,stats!B400)</f>
        <v>0</v>
      </c>
      <c r="E400" s="6">
        <f>COUNTIFS(Data!Y:Y,stats!L400,Data!J:J,stats!B400)</f>
        <v>1</v>
      </c>
      <c r="F400" s="24">
        <f>COUNTIFS(Data!Y:Y,stats!M400,Data!J:J,stats!B400)</f>
        <v>0</v>
      </c>
      <c r="G400" s="27">
        <f t="shared" si="35"/>
        <v>1</v>
      </c>
      <c r="H400" s="8"/>
      <c r="J400" s="9" t="s">
        <v>438</v>
      </c>
      <c r="K400" s="9" t="s">
        <v>333</v>
      </c>
      <c r="L400" s="9" t="s">
        <v>439</v>
      </c>
      <c r="M400" s="9" t="s">
        <v>34</v>
      </c>
    </row>
    <row r="401" spans="1:41" ht="19.899999999999999" customHeight="1" x14ac:dyDescent="0.35">
      <c r="B401" s="37" t="s">
        <v>429</v>
      </c>
      <c r="C401" s="23">
        <f>COUNTIFS(Data!Y:Y,stats!J401,Data!J:J,stats!B401)</f>
        <v>0</v>
      </c>
      <c r="D401" s="6">
        <f>COUNTIFS(Data!Y:Y,stats!K401,Data!J:J,stats!B401)</f>
        <v>0</v>
      </c>
      <c r="E401" s="6">
        <f>COUNTIFS(Data!Y:Y,stats!L401,Data!J:J,stats!B401)</f>
        <v>1</v>
      </c>
      <c r="F401" s="24">
        <f>COUNTIFS(Data!Y:Y,stats!M401,Data!J:J,stats!B401)</f>
        <v>0</v>
      </c>
      <c r="G401" s="27">
        <f t="shared" si="35"/>
        <v>1</v>
      </c>
      <c r="J401" s="9" t="s">
        <v>438</v>
      </c>
      <c r="K401" s="9" t="s">
        <v>333</v>
      </c>
      <c r="L401" s="9" t="s">
        <v>439</v>
      </c>
      <c r="M401" s="9" t="s">
        <v>34</v>
      </c>
    </row>
    <row r="402" spans="1:41" ht="19.899999999999999" customHeight="1" thickBot="1" x14ac:dyDescent="0.4">
      <c r="B402" s="39" t="s">
        <v>34</v>
      </c>
      <c r="C402" s="47">
        <f>COUNTIFS(Data!Y:Y,stats!J402,Data!J:J,stats!B402)</f>
        <v>0</v>
      </c>
      <c r="D402" s="45">
        <f>COUNTIFS(Data!Y:Y,stats!K402,Data!J:J,stats!B402)</f>
        <v>0</v>
      </c>
      <c r="E402" s="45">
        <f>COUNTIFS(Data!Y:Y,stats!L402,Data!J:J,stats!B402)</f>
        <v>7</v>
      </c>
      <c r="F402" s="46">
        <f>COUNTIFS(Data!Y:Y,stats!M402,Data!J:J,stats!B402)</f>
        <v>9</v>
      </c>
      <c r="G402" s="42">
        <f t="shared" si="35"/>
        <v>16</v>
      </c>
      <c r="J402" s="9" t="s">
        <v>438</v>
      </c>
      <c r="K402" s="9" t="s">
        <v>333</v>
      </c>
      <c r="L402" s="9" t="s">
        <v>439</v>
      </c>
      <c r="M402" s="9" t="s">
        <v>34</v>
      </c>
    </row>
    <row r="403" spans="1:41" ht="19.899999999999999" customHeight="1" thickBot="1" x14ac:dyDescent="0.4">
      <c r="B403" s="26" t="s">
        <v>444</v>
      </c>
      <c r="C403" s="35">
        <f>SUM(C397:C402)</f>
        <v>0</v>
      </c>
      <c r="D403" s="32">
        <f>SUM(D397:D402)</f>
        <v>31</v>
      </c>
      <c r="E403" s="32">
        <f>SUM(E397:E402)</f>
        <v>39</v>
      </c>
      <c r="F403" s="36">
        <f>SUM(F397:F402)</f>
        <v>10</v>
      </c>
      <c r="G403" s="2">
        <f>SUM(G397:G402)</f>
        <v>80</v>
      </c>
    </row>
    <row r="404" spans="1:41" s="19" customFormat="1" ht="40.15" customHeight="1" thickBot="1" x14ac:dyDescent="0.4">
      <c r="A404" s="15"/>
      <c r="B404" s="144" t="s">
        <v>445</v>
      </c>
      <c r="C404" s="145"/>
      <c r="D404" s="145"/>
      <c r="E404" s="145"/>
      <c r="F404" s="145"/>
      <c r="G404" s="146"/>
      <c r="H404" s="8"/>
      <c r="AN404"/>
      <c r="AO404" s="112"/>
    </row>
    <row r="405" spans="1:41" ht="19.899999999999999" customHeight="1" thickBot="1" x14ac:dyDescent="0.4"/>
    <row r="406" spans="1:41" ht="19.5" customHeight="1" thickBot="1" x14ac:dyDescent="0.4">
      <c r="A406" s="17">
        <v>27</v>
      </c>
      <c r="B406" s="132" t="s">
        <v>484</v>
      </c>
      <c r="C406" s="133"/>
      <c r="D406" s="133"/>
      <c r="E406" s="133"/>
      <c r="F406" s="133"/>
      <c r="G406" s="134"/>
      <c r="H406" s="8"/>
      <c r="J406" s="8"/>
      <c r="K406" s="8"/>
      <c r="L406" s="8"/>
      <c r="M406"/>
    </row>
    <row r="407" spans="1:41" ht="19.899999999999999" customHeight="1" thickBot="1" x14ac:dyDescent="0.4">
      <c r="A407" s="17" t="s">
        <v>449</v>
      </c>
      <c r="B407" s="129" t="s">
        <v>473</v>
      </c>
      <c r="C407" s="130"/>
      <c r="D407" s="130"/>
      <c r="E407" s="130"/>
      <c r="F407" s="130"/>
      <c r="G407" s="131"/>
      <c r="H407" s="8"/>
      <c r="J407" s="8"/>
      <c r="K407" s="8"/>
      <c r="L407" s="8"/>
      <c r="M407"/>
    </row>
    <row r="408" spans="1:41" ht="39" customHeight="1" thickBot="1" x14ac:dyDescent="0.4">
      <c r="B408" s="50"/>
      <c r="C408" s="59" t="s">
        <v>438</v>
      </c>
      <c r="D408" s="60" t="s">
        <v>333</v>
      </c>
      <c r="E408" s="60" t="s">
        <v>439</v>
      </c>
      <c r="F408" s="61" t="s">
        <v>34</v>
      </c>
      <c r="G408" s="26" t="s">
        <v>444</v>
      </c>
      <c r="H408" s="8"/>
      <c r="J408"/>
      <c r="K408"/>
      <c r="L408"/>
      <c r="M408"/>
    </row>
    <row r="409" spans="1:41" ht="30" customHeight="1" x14ac:dyDescent="0.35">
      <c r="B409" s="52" t="s">
        <v>428</v>
      </c>
      <c r="C409" s="23">
        <f>COUNTIFS(Data!$Y:$Y,stats!J409,Data!$N:$N,stats!$B409)</f>
        <v>0</v>
      </c>
      <c r="D409" s="6">
        <f>COUNTIFS(Data!$Y:$Y,stats!K409,Data!$N:$N,stats!$B409)</f>
        <v>0</v>
      </c>
      <c r="E409" s="6">
        <f>COUNTIFS(Data!$Y:$Y,stats!L409,Data!$N:$N,stats!$B409)</f>
        <v>2</v>
      </c>
      <c r="F409" s="24">
        <f>COUNTIFS(Data!$Y:$Y,stats!M409,Data!$N:$N,stats!$B409)</f>
        <v>1</v>
      </c>
      <c r="G409" s="27">
        <f>SUM(C409:F409)</f>
        <v>3</v>
      </c>
      <c r="H409" s="8"/>
      <c r="J409" s="9" t="s">
        <v>438</v>
      </c>
      <c r="K409" s="9" t="s">
        <v>333</v>
      </c>
      <c r="L409" s="9" t="s">
        <v>439</v>
      </c>
      <c r="M409" s="9" t="s">
        <v>34</v>
      </c>
    </row>
    <row r="410" spans="1:41" ht="30" customHeight="1" x14ac:dyDescent="0.35">
      <c r="B410" s="37" t="s">
        <v>164</v>
      </c>
      <c r="C410" s="23">
        <f>COUNTIFS(Data!$Y:$Y,stats!J410,Data!$N:$N,stats!$B410)</f>
        <v>0</v>
      </c>
      <c r="D410" s="6">
        <f>COUNTIFS(Data!$Y:$Y,stats!K410,Data!$N:$N,stats!$B410)</f>
        <v>7</v>
      </c>
      <c r="E410" s="6">
        <f>COUNTIFS(Data!$Y:$Y,stats!L410,Data!$N:$N,stats!$B410)</f>
        <v>9</v>
      </c>
      <c r="F410" s="24">
        <f>COUNTIFS(Data!$Y:$Y,stats!M410,Data!$N:$N,stats!$B410)</f>
        <v>0</v>
      </c>
      <c r="G410" s="27">
        <f>SUM(C410:F410)</f>
        <v>16</v>
      </c>
      <c r="H410" s="8"/>
      <c r="J410" s="9" t="s">
        <v>438</v>
      </c>
      <c r="K410" s="9" t="s">
        <v>333</v>
      </c>
      <c r="L410" s="9" t="s">
        <v>439</v>
      </c>
      <c r="M410" s="9" t="s">
        <v>34</v>
      </c>
    </row>
    <row r="411" spans="1:41" ht="30" customHeight="1" x14ac:dyDescent="0.35">
      <c r="B411" s="37" t="s">
        <v>424</v>
      </c>
      <c r="C411" s="23">
        <f>COUNTIFS(Data!$Y:$Y,stats!J411,Data!$N:$N,stats!$B411)</f>
        <v>0</v>
      </c>
      <c r="D411" s="6">
        <f>COUNTIFS(Data!$Y:$Y,stats!K411,Data!$N:$N,stats!$B411)</f>
        <v>0</v>
      </c>
      <c r="E411" s="6">
        <f>COUNTIFS(Data!$Y:$Y,stats!L411,Data!$N:$N,stats!$B411)</f>
        <v>9</v>
      </c>
      <c r="F411" s="24">
        <f>COUNTIFS(Data!$Y:$Y,stats!M411,Data!$N:$N,stats!$B411)</f>
        <v>1</v>
      </c>
      <c r="G411" s="27">
        <f t="shared" ref="G411:G420" si="36">SUM(C411:F411)</f>
        <v>10</v>
      </c>
      <c r="I411"/>
      <c r="J411" s="9" t="s">
        <v>438</v>
      </c>
      <c r="K411" s="9" t="s">
        <v>333</v>
      </c>
      <c r="L411" s="9" t="s">
        <v>439</v>
      </c>
      <c r="M411" s="9" t="s">
        <v>34</v>
      </c>
    </row>
    <row r="412" spans="1:41" ht="30" customHeight="1" x14ac:dyDescent="0.35">
      <c r="B412" s="37" t="s">
        <v>431</v>
      </c>
      <c r="C412" s="23">
        <f>COUNTIFS(Data!$Y:$Y,stats!J412,Data!$N:$N,stats!$B412)</f>
        <v>0</v>
      </c>
      <c r="D412" s="6">
        <f>COUNTIFS(Data!$Y:$Y,stats!K412,Data!$N:$N,stats!$B412)</f>
        <v>0</v>
      </c>
      <c r="E412" s="6">
        <f>COUNTIFS(Data!$Y:$Y,stats!L412,Data!$N:$N,stats!$B412)</f>
        <v>0</v>
      </c>
      <c r="F412" s="24">
        <f>COUNTIFS(Data!$Y:$Y,stats!M412,Data!$N:$N,stats!$B412)</f>
        <v>0</v>
      </c>
      <c r="G412" s="27">
        <f t="shared" si="36"/>
        <v>0</v>
      </c>
      <c r="I412"/>
      <c r="J412" s="9" t="s">
        <v>438</v>
      </c>
      <c r="K412" s="9" t="s">
        <v>333</v>
      </c>
      <c r="L412" s="9" t="s">
        <v>439</v>
      </c>
      <c r="M412" s="9" t="s">
        <v>34</v>
      </c>
      <c r="R412" s="8"/>
    </row>
    <row r="413" spans="1:41" ht="30" customHeight="1" x14ac:dyDescent="0.35">
      <c r="B413" s="37" t="s">
        <v>171</v>
      </c>
      <c r="C413" s="23">
        <f>COUNTIFS(Data!$Y:$Y,stats!J413,Data!$N:$N,stats!$B413)</f>
        <v>0</v>
      </c>
      <c r="D413" s="6">
        <f>COUNTIFS(Data!$Y:$Y,stats!K413,Data!$N:$N,stats!$B413)</f>
        <v>10</v>
      </c>
      <c r="E413" s="6">
        <f>COUNTIFS(Data!$Y:$Y,stats!L413,Data!$N:$N,stats!$B413)</f>
        <v>0</v>
      </c>
      <c r="F413" s="24">
        <f>COUNTIFS(Data!$Y:$Y,stats!M413,Data!$N:$N,stats!$B413)</f>
        <v>0</v>
      </c>
      <c r="G413" s="27">
        <f t="shared" si="36"/>
        <v>10</v>
      </c>
      <c r="J413" s="9" t="s">
        <v>438</v>
      </c>
      <c r="K413" s="9" t="s">
        <v>333</v>
      </c>
      <c r="L413" s="9" t="s">
        <v>439</v>
      </c>
      <c r="M413" s="9" t="s">
        <v>34</v>
      </c>
      <c r="R413" s="8"/>
    </row>
    <row r="414" spans="1:41" ht="30" customHeight="1" x14ac:dyDescent="0.35">
      <c r="B414" s="37" t="s">
        <v>425</v>
      </c>
      <c r="C414" s="23">
        <f>COUNTIFS(Data!$Y:$Y,stats!J414,Data!$N:$N,stats!$B414)</f>
        <v>0</v>
      </c>
      <c r="D414" s="6">
        <f>COUNTIFS(Data!$Y:$Y,stats!K414,Data!$N:$N,stats!$B414)</f>
        <v>0</v>
      </c>
      <c r="E414" s="6">
        <f>COUNTIFS(Data!$Y:$Y,stats!L414,Data!$N:$N,stats!$B414)</f>
        <v>2</v>
      </c>
      <c r="F414" s="24">
        <f>COUNTIFS(Data!$Y:$Y,stats!M414,Data!$N:$N,stats!$B414)</f>
        <v>0</v>
      </c>
      <c r="G414" s="27">
        <f t="shared" si="36"/>
        <v>2</v>
      </c>
      <c r="J414" s="9" t="s">
        <v>438</v>
      </c>
      <c r="K414" s="9" t="s">
        <v>333</v>
      </c>
      <c r="L414" s="9" t="s">
        <v>439</v>
      </c>
      <c r="M414" s="9" t="s">
        <v>34</v>
      </c>
      <c r="R414" s="1"/>
    </row>
    <row r="415" spans="1:41" ht="30" customHeight="1" x14ac:dyDescent="0.35">
      <c r="B415" s="37" t="s">
        <v>427</v>
      </c>
      <c r="C415" s="23">
        <f>COUNTIFS(Data!$Y:$Y,stats!J415,Data!$N:$N,stats!$B415)</f>
        <v>0</v>
      </c>
      <c r="D415" s="6">
        <f>COUNTIFS(Data!$Y:$Y,stats!K415,Data!$N:$N,stats!$B415)</f>
        <v>0</v>
      </c>
      <c r="E415" s="6">
        <f>COUNTIFS(Data!$Y:$Y,stats!L415,Data!$N:$N,stats!$B415)</f>
        <v>0</v>
      </c>
      <c r="F415" s="24">
        <f>COUNTIFS(Data!$Y:$Y,stats!M415,Data!$N:$N,stats!$B415)</f>
        <v>0</v>
      </c>
      <c r="G415" s="27">
        <f t="shared" si="36"/>
        <v>0</v>
      </c>
      <c r="J415" s="9" t="s">
        <v>438</v>
      </c>
      <c r="K415" s="9" t="s">
        <v>333</v>
      </c>
      <c r="L415" s="9" t="s">
        <v>439</v>
      </c>
      <c r="M415" s="9" t="s">
        <v>34</v>
      </c>
    </row>
    <row r="416" spans="1:41" ht="30" customHeight="1" x14ac:dyDescent="0.35">
      <c r="B416" s="37" t="s">
        <v>441</v>
      </c>
      <c r="C416" s="23">
        <f>COUNTIFS(Data!$Y:$Y,stats!J416,Data!$N:$N,stats!$B416)</f>
        <v>0</v>
      </c>
      <c r="D416" s="6">
        <f>COUNTIFS(Data!$Y:$Y,stats!K416,Data!$N:$N,stats!$B416)</f>
        <v>6</v>
      </c>
      <c r="E416" s="6">
        <f>COUNTIFS(Data!$Y:$Y,stats!L416,Data!$N:$N,stats!$B416)</f>
        <v>12</v>
      </c>
      <c r="F416" s="24">
        <f>COUNTIFS(Data!$Y:$Y,stats!M416,Data!$N:$N,stats!$B416)</f>
        <v>1</v>
      </c>
      <c r="G416" s="27">
        <f t="shared" si="36"/>
        <v>19</v>
      </c>
      <c r="J416" s="9" t="s">
        <v>438</v>
      </c>
      <c r="K416" s="9" t="s">
        <v>333</v>
      </c>
      <c r="L416" s="9" t="s">
        <v>439</v>
      </c>
      <c r="M416" s="9" t="s">
        <v>34</v>
      </c>
    </row>
    <row r="417" spans="1:16" ht="30" customHeight="1" x14ac:dyDescent="0.35">
      <c r="B417" s="37" t="s">
        <v>426</v>
      </c>
      <c r="C417" s="23">
        <f>COUNTIFS(Data!$Y:$Y,stats!J417,Data!$N:$N,stats!$B417)</f>
        <v>0</v>
      </c>
      <c r="D417" s="6">
        <f>COUNTIFS(Data!$Y:$Y,stats!K417,Data!$N:$N,stats!$B417)</f>
        <v>0</v>
      </c>
      <c r="E417" s="6">
        <f>COUNTIFS(Data!$Y:$Y,stats!L417,Data!$N:$N,stats!$B417)</f>
        <v>3</v>
      </c>
      <c r="F417" s="24">
        <f>COUNTIFS(Data!$Y:$Y,stats!M417,Data!$N:$N,stats!$B417)</f>
        <v>0</v>
      </c>
      <c r="G417" s="27">
        <f t="shared" si="36"/>
        <v>3</v>
      </c>
      <c r="J417" s="9" t="s">
        <v>438</v>
      </c>
      <c r="K417" s="9" t="s">
        <v>333</v>
      </c>
      <c r="L417" s="9" t="s">
        <v>439</v>
      </c>
      <c r="M417" s="9" t="s">
        <v>34</v>
      </c>
    </row>
    <row r="418" spans="1:16" ht="30" customHeight="1" x14ac:dyDescent="0.35">
      <c r="B418" s="37" t="s">
        <v>163</v>
      </c>
      <c r="C418" s="23">
        <f>COUNTIFS(Data!$Y:$Y,stats!J418,Data!$N:$N,stats!$B418)</f>
        <v>0</v>
      </c>
      <c r="D418" s="6">
        <f>COUNTIFS(Data!$Y:$Y,stats!K418,Data!$N:$N,stats!$B418)</f>
        <v>0</v>
      </c>
      <c r="E418" s="6">
        <f>COUNTIFS(Data!$Y:$Y,stats!L418,Data!$N:$N,stats!$B418)</f>
        <v>0</v>
      </c>
      <c r="F418" s="24">
        <f>COUNTIFS(Data!$Y:$Y,stats!M418,Data!$N:$N,stats!$B418)</f>
        <v>0</v>
      </c>
      <c r="G418" s="27">
        <f t="shared" si="36"/>
        <v>0</v>
      </c>
      <c r="J418" s="9" t="s">
        <v>438</v>
      </c>
      <c r="K418" s="9" t="s">
        <v>333</v>
      </c>
      <c r="L418" s="9" t="s">
        <v>439</v>
      </c>
      <c r="M418" s="9" t="s">
        <v>34</v>
      </c>
    </row>
    <row r="419" spans="1:16" ht="30" customHeight="1" x14ac:dyDescent="0.35">
      <c r="B419" s="37" t="s">
        <v>168</v>
      </c>
      <c r="C419" s="23">
        <f>COUNTIFS(Data!$Y:$Y,stats!J419,Data!$N:$N,stats!$B419)</f>
        <v>0</v>
      </c>
      <c r="D419" s="6">
        <f>COUNTIFS(Data!$Y:$Y,stats!K419,Data!$N:$N,stats!$B419)</f>
        <v>8</v>
      </c>
      <c r="E419" s="6">
        <f>COUNTIFS(Data!$Y:$Y,stats!L419,Data!$N:$N,stats!$B419)</f>
        <v>0</v>
      </c>
      <c r="F419" s="24">
        <f>COUNTIFS(Data!$Y:$Y,stats!M419,Data!$N:$N,stats!$B419)</f>
        <v>0</v>
      </c>
      <c r="G419" s="27">
        <f t="shared" si="36"/>
        <v>8</v>
      </c>
      <c r="J419" s="9" t="s">
        <v>438</v>
      </c>
      <c r="K419" s="9" t="s">
        <v>333</v>
      </c>
      <c r="L419" s="9" t="s">
        <v>439</v>
      </c>
      <c r="M419" s="9" t="s">
        <v>34</v>
      </c>
    </row>
    <row r="420" spans="1:16" ht="30" customHeight="1" thickBot="1" x14ac:dyDescent="0.4">
      <c r="B420" s="39" t="s">
        <v>34</v>
      </c>
      <c r="C420" s="47">
        <f>COUNTIFS(Data!$Y:$Y,stats!J420,Data!$N:$N,stats!$B420)</f>
        <v>0</v>
      </c>
      <c r="D420" s="45">
        <f>COUNTIFS(Data!$Y:$Y,stats!K420,Data!$N:$N,stats!$B420)</f>
        <v>0</v>
      </c>
      <c r="E420" s="45">
        <f>COUNTIFS(Data!$Y:$Y,stats!L420,Data!$N:$N,stats!$B420)</f>
        <v>2</v>
      </c>
      <c r="F420" s="46">
        <f>COUNTIFS(Data!$Y:$Y,stats!M420,Data!$N:$N,stats!$B420)</f>
        <v>7</v>
      </c>
      <c r="G420" s="42">
        <f t="shared" si="36"/>
        <v>9</v>
      </c>
      <c r="J420" s="9" t="s">
        <v>438</v>
      </c>
      <c r="K420" s="9" t="s">
        <v>333</v>
      </c>
      <c r="L420" s="9" t="s">
        <v>439</v>
      </c>
      <c r="M420" s="9" t="s">
        <v>34</v>
      </c>
    </row>
    <row r="421" spans="1:16" ht="30" customHeight="1" thickBot="1" x14ac:dyDescent="0.4">
      <c r="B421" s="26" t="s">
        <v>444</v>
      </c>
      <c r="C421" s="35">
        <f>SUM(C409:C420)</f>
        <v>0</v>
      </c>
      <c r="D421" s="32">
        <f>SUM(D409:D420)</f>
        <v>31</v>
      </c>
      <c r="E421" s="32">
        <f>SUM(E409:E420)</f>
        <v>39</v>
      </c>
      <c r="F421" s="36">
        <f>SUM(F409:F420)</f>
        <v>10</v>
      </c>
      <c r="G421" s="2">
        <f>SUM(G409:G420)</f>
        <v>80</v>
      </c>
    </row>
    <row r="422" spans="1:16" ht="40.15" customHeight="1" thickBot="1" x14ac:dyDescent="0.4">
      <c r="B422" s="144" t="s">
        <v>445</v>
      </c>
      <c r="C422" s="145"/>
      <c r="D422" s="145"/>
      <c r="E422" s="145"/>
      <c r="F422" s="145"/>
      <c r="G422" s="146"/>
    </row>
    <row r="423" spans="1:16" ht="19.899999999999999" customHeight="1" thickBot="1" x14ac:dyDescent="0.4"/>
    <row r="424" spans="1:16" ht="20.5" customHeight="1" thickBot="1" x14ac:dyDescent="0.4">
      <c r="A424" s="17">
        <v>28</v>
      </c>
      <c r="B424" s="132" t="s">
        <v>484</v>
      </c>
      <c r="C424" s="133"/>
      <c r="D424" s="133"/>
      <c r="E424" s="134"/>
      <c r="H424" s="4"/>
      <c r="J424"/>
      <c r="K424"/>
      <c r="L424"/>
    </row>
    <row r="425" spans="1:16" ht="19" customHeight="1" thickBot="1" x14ac:dyDescent="0.4">
      <c r="A425" s="17" t="s">
        <v>450</v>
      </c>
      <c r="B425" s="147" t="s">
        <v>474</v>
      </c>
      <c r="C425" s="148"/>
      <c r="D425" s="148"/>
      <c r="E425" s="149"/>
      <c r="H425"/>
      <c r="I425"/>
      <c r="J425"/>
      <c r="K425"/>
      <c r="L425"/>
    </row>
    <row r="426" spans="1:16" ht="19.899999999999999" customHeight="1" thickBot="1" x14ac:dyDescent="0.4">
      <c r="B426" s="50"/>
      <c r="C426" s="59" t="s">
        <v>160</v>
      </c>
      <c r="D426" s="61" t="s">
        <v>161</v>
      </c>
      <c r="E426" s="26" t="s">
        <v>444</v>
      </c>
      <c r="J426"/>
      <c r="K426"/>
      <c r="L426"/>
      <c r="M426"/>
    </row>
    <row r="427" spans="1:16" ht="19.899999999999999" customHeight="1" x14ac:dyDescent="0.35">
      <c r="B427" s="52" t="s">
        <v>162</v>
      </c>
      <c r="C427" s="23">
        <f>COUNTIFS(Data!L:L,stats!H427,Data!K:K,stats!B427)</f>
        <v>66</v>
      </c>
      <c r="D427" s="24">
        <f>COUNTIFS(Data!L:L,stats!I427,Data!K:K,stats!B427)</f>
        <v>4</v>
      </c>
      <c r="E427" s="27">
        <f>SUM(C427:D427)</f>
        <v>70</v>
      </c>
      <c r="H427" s="9" t="s">
        <v>160</v>
      </c>
      <c r="I427" s="9" t="s">
        <v>161</v>
      </c>
      <c r="J427"/>
      <c r="K427"/>
      <c r="L427"/>
      <c r="M427"/>
    </row>
    <row r="428" spans="1:16" ht="19.899999999999999" customHeight="1" thickBot="1" x14ac:dyDescent="0.4">
      <c r="B428" s="39" t="s">
        <v>166</v>
      </c>
      <c r="C428" s="47">
        <f>COUNTIFS(Data!L:L,stats!H428,Data!K:K,stats!B428)</f>
        <v>10</v>
      </c>
      <c r="D428" s="46">
        <f>COUNTIFS(Data!L:L,stats!I428,Data!K:K,stats!B428)</f>
        <v>0</v>
      </c>
      <c r="E428" s="42">
        <f>SUM(C428:D428)</f>
        <v>10</v>
      </c>
      <c r="H428" s="9" t="s">
        <v>160</v>
      </c>
      <c r="I428" s="9" t="s">
        <v>161</v>
      </c>
      <c r="J428"/>
      <c r="K428"/>
      <c r="L428"/>
      <c r="M428"/>
    </row>
    <row r="429" spans="1:16" ht="19.899999999999999" customHeight="1" thickBot="1" x14ac:dyDescent="0.4">
      <c r="B429" s="26" t="s">
        <v>444</v>
      </c>
      <c r="C429" s="35">
        <f>SUM(C427:C428)</f>
        <v>76</v>
      </c>
      <c r="D429" s="36">
        <f>SUM(D427:D428)</f>
        <v>4</v>
      </c>
      <c r="E429" s="2">
        <f>SUM(E427:E428)</f>
        <v>80</v>
      </c>
      <c r="H429"/>
      <c r="I429"/>
      <c r="J429"/>
      <c r="K429"/>
      <c r="L429"/>
      <c r="M429"/>
    </row>
    <row r="430" spans="1:16" ht="55.15" customHeight="1" thickBot="1" x14ac:dyDescent="0.4">
      <c r="B430" s="144" t="s">
        <v>445</v>
      </c>
      <c r="C430" s="145"/>
      <c r="D430" s="145"/>
      <c r="E430" s="146"/>
      <c r="H430"/>
      <c r="I430"/>
      <c r="J430"/>
      <c r="K430"/>
      <c r="L430"/>
      <c r="M430"/>
    </row>
    <row r="431" spans="1:16" ht="19.899999999999999" customHeight="1" thickBot="1" x14ac:dyDescent="0.4"/>
    <row r="432" spans="1:16" ht="19.899999999999999" customHeight="1" thickBot="1" x14ac:dyDescent="0.4">
      <c r="A432" s="17">
        <v>29</v>
      </c>
      <c r="B432" s="138" t="s">
        <v>484</v>
      </c>
      <c r="C432" s="139"/>
      <c r="D432" s="139"/>
      <c r="E432" s="139"/>
      <c r="F432" s="139"/>
      <c r="G432" s="139"/>
      <c r="H432" s="139"/>
      <c r="I432" s="140"/>
      <c r="N432"/>
      <c r="O432"/>
      <c r="P432"/>
    </row>
    <row r="433" spans="1:22" ht="19" customHeight="1" thickBot="1" x14ac:dyDescent="0.4">
      <c r="A433" s="17" t="s">
        <v>450</v>
      </c>
      <c r="B433" s="153" t="s">
        <v>474</v>
      </c>
      <c r="C433" s="154"/>
      <c r="D433" s="154"/>
      <c r="E433" s="154"/>
      <c r="F433" s="154"/>
      <c r="G433" s="154"/>
      <c r="H433" s="154"/>
      <c r="I433" s="155"/>
      <c r="N433"/>
      <c r="O433"/>
      <c r="P433"/>
    </row>
    <row r="434" spans="1:22" ht="23.25" customHeight="1" thickBot="1" x14ac:dyDescent="0.4">
      <c r="B434" s="50"/>
      <c r="C434" s="59" t="s">
        <v>430</v>
      </c>
      <c r="D434" s="60" t="s">
        <v>446</v>
      </c>
      <c r="E434" s="60" t="s">
        <v>447</v>
      </c>
      <c r="F434" s="60" t="s">
        <v>448</v>
      </c>
      <c r="G434" s="60" t="s">
        <v>429</v>
      </c>
      <c r="H434" s="61" t="s">
        <v>34</v>
      </c>
      <c r="I434" s="26" t="s">
        <v>444</v>
      </c>
      <c r="L434"/>
      <c r="M434"/>
      <c r="N434"/>
      <c r="O434"/>
      <c r="P434"/>
      <c r="Q434"/>
    </row>
    <row r="435" spans="1:22" ht="19.899999999999999" customHeight="1" x14ac:dyDescent="0.35">
      <c r="B435" s="52" t="s">
        <v>162</v>
      </c>
      <c r="C435" s="23">
        <f>COUNTIFS(Data!J:J,L435,Data!K:K,stats!B435)</f>
        <v>4</v>
      </c>
      <c r="D435" s="6">
        <f>COUNTIFS(Data!J:J,M435,Data!K:K,stats!B435)</f>
        <v>32</v>
      </c>
      <c r="E435" s="6">
        <f>COUNTIFS(Data!J:J,N435,Data!K:K,stats!B435)</f>
        <v>16</v>
      </c>
      <c r="F435" s="6">
        <f>COUNTIFS(Data!J:J,O435,Data!K:K,stats!B435)</f>
        <v>1</v>
      </c>
      <c r="G435" s="6">
        <f>COUNTIFS(Data!J:J,P435,Data!K:K,stats!B435)</f>
        <v>1</v>
      </c>
      <c r="H435" s="24">
        <f>COUNTIFS(Data!J:J,Q435,Data!K:K,stats!B435)</f>
        <v>16</v>
      </c>
      <c r="I435" s="27">
        <f>SUM(C435:H435)</f>
        <v>70</v>
      </c>
      <c r="L435" s="9" t="s">
        <v>430</v>
      </c>
      <c r="M435" s="9" t="s">
        <v>446</v>
      </c>
      <c r="N435" s="9" t="s">
        <v>447</v>
      </c>
      <c r="O435" s="9" t="s">
        <v>448</v>
      </c>
      <c r="P435" s="9" t="s">
        <v>429</v>
      </c>
      <c r="Q435" s="9" t="s">
        <v>34</v>
      </c>
    </row>
    <row r="436" spans="1:22" ht="19.899999999999999" customHeight="1" thickBot="1" x14ac:dyDescent="0.4">
      <c r="B436" s="39" t="s">
        <v>166</v>
      </c>
      <c r="C436" s="47">
        <f>COUNTIFS(Data!J:J,L436,Data!K:K,stats!B436)</f>
        <v>0</v>
      </c>
      <c r="D436" s="45">
        <f>COUNTIFS(Data!J:J,M436,Data!K:K,stats!B436)</f>
        <v>10</v>
      </c>
      <c r="E436" s="45">
        <f>COUNTIFS(Data!J:J,N436,Data!K:K,stats!B436)</f>
        <v>0</v>
      </c>
      <c r="F436" s="45">
        <f>COUNTIFS(Data!J:J,O436,Data!K:K,stats!B436)</f>
        <v>0</v>
      </c>
      <c r="G436" s="45">
        <f>COUNTIFS(Data!J:J,P436,Data!K:K,stats!B436)</f>
        <v>0</v>
      </c>
      <c r="H436" s="46">
        <f>COUNTIFS(Data!J:J,Q436,Data!K:K,stats!B436)</f>
        <v>0</v>
      </c>
      <c r="I436" s="42">
        <f>SUM(C436:H436)</f>
        <v>10</v>
      </c>
      <c r="L436" s="9" t="s">
        <v>430</v>
      </c>
      <c r="M436" s="9" t="s">
        <v>446</v>
      </c>
      <c r="N436" s="9" t="s">
        <v>447</v>
      </c>
      <c r="O436" s="9" t="s">
        <v>448</v>
      </c>
      <c r="P436" s="9" t="s">
        <v>429</v>
      </c>
      <c r="Q436" s="9" t="s">
        <v>34</v>
      </c>
    </row>
    <row r="437" spans="1:22" ht="19.899999999999999" customHeight="1" thickBot="1" x14ac:dyDescent="0.4">
      <c r="B437" s="26" t="s">
        <v>444</v>
      </c>
      <c r="C437" s="35">
        <f t="shared" ref="C437:I437" si="37">SUM(C435:C436)</f>
        <v>4</v>
      </c>
      <c r="D437" s="32">
        <f t="shared" si="37"/>
        <v>42</v>
      </c>
      <c r="E437" s="32">
        <f t="shared" si="37"/>
        <v>16</v>
      </c>
      <c r="F437" s="32">
        <f t="shared" si="37"/>
        <v>1</v>
      </c>
      <c r="G437" s="32">
        <f t="shared" si="37"/>
        <v>1</v>
      </c>
      <c r="H437" s="36">
        <f t="shared" si="37"/>
        <v>16</v>
      </c>
      <c r="I437" s="2">
        <f t="shared" si="37"/>
        <v>80</v>
      </c>
      <c r="L437"/>
      <c r="M437"/>
      <c r="N437"/>
      <c r="O437"/>
      <c r="P437"/>
      <c r="Q437"/>
    </row>
    <row r="438" spans="1:22" ht="40.15" customHeight="1" thickBot="1" x14ac:dyDescent="0.4">
      <c r="B438" s="144" t="s">
        <v>445</v>
      </c>
      <c r="C438" s="145"/>
      <c r="D438" s="145"/>
      <c r="E438" s="145"/>
      <c r="F438" s="145"/>
      <c r="G438" s="145"/>
      <c r="H438" s="145"/>
      <c r="I438" s="146"/>
      <c r="L438"/>
      <c r="M438"/>
      <c r="N438"/>
      <c r="O438"/>
      <c r="P438"/>
      <c r="Q438"/>
    </row>
    <row r="439" spans="1:22" ht="19.899999999999999" customHeight="1" thickBot="1" x14ac:dyDescent="0.4"/>
    <row r="440" spans="1:22" ht="20.5" customHeight="1" thickBot="1" x14ac:dyDescent="0.4">
      <c r="A440" s="17">
        <v>30</v>
      </c>
      <c r="B440" s="132" t="s">
        <v>484</v>
      </c>
      <c r="C440" s="133"/>
      <c r="D440" s="133"/>
      <c r="E440" s="134"/>
      <c r="F440"/>
      <c r="G440"/>
      <c r="H440"/>
      <c r="I440"/>
      <c r="K440"/>
      <c r="L440"/>
      <c r="M440"/>
      <c r="N440"/>
      <c r="O440"/>
      <c r="P440"/>
      <c r="Q440"/>
      <c r="R440"/>
      <c r="S440"/>
      <c r="T440"/>
      <c r="U440"/>
      <c r="V440"/>
    </row>
    <row r="441" spans="1:22" ht="20.5" customHeight="1" thickBot="1" x14ac:dyDescent="0.4">
      <c r="A441" s="17" t="s">
        <v>450</v>
      </c>
      <c r="B441" s="129" t="s">
        <v>475</v>
      </c>
      <c r="C441" s="130"/>
      <c r="D441" s="130"/>
      <c r="E441" s="131"/>
      <c r="F441"/>
      <c r="G441"/>
      <c r="H441"/>
      <c r="I441"/>
    </row>
    <row r="442" spans="1:22" ht="23.25" customHeight="1" thickBot="1" x14ac:dyDescent="0.4">
      <c r="B442" s="50"/>
      <c r="C442" s="58" t="s">
        <v>162</v>
      </c>
      <c r="D442" s="68" t="s">
        <v>166</v>
      </c>
      <c r="E442" s="26" t="s">
        <v>444</v>
      </c>
      <c r="F442"/>
      <c r="G442"/>
      <c r="H442"/>
      <c r="I442"/>
    </row>
    <row r="443" spans="1:22" ht="30" customHeight="1" x14ac:dyDescent="0.35">
      <c r="B443" s="52" t="s">
        <v>428</v>
      </c>
      <c r="C443" s="23">
        <f>COUNTIFS(Data!$K:$K,stats!H443,Data!$N:$N,stats!$B443)</f>
        <v>3</v>
      </c>
      <c r="D443" s="24">
        <f>COUNTIFS(Data!$K:$K,stats!I443,Data!$N:$N,stats!$B443)</f>
        <v>0</v>
      </c>
      <c r="E443" s="27">
        <f t="shared" ref="E443:E454" si="38">SUM(C443:D443)</f>
        <v>3</v>
      </c>
      <c r="F443"/>
      <c r="G443"/>
      <c r="H443" s="9" t="s">
        <v>162</v>
      </c>
      <c r="I443" s="9" t="s">
        <v>166</v>
      </c>
    </row>
    <row r="444" spans="1:22" ht="30" customHeight="1" x14ac:dyDescent="0.35">
      <c r="B444" s="37" t="s">
        <v>164</v>
      </c>
      <c r="C444" s="23">
        <f>COUNTIFS(Data!$K:$K,stats!H444,Data!$N:$N,stats!$B444)</f>
        <v>14</v>
      </c>
      <c r="D444" s="24">
        <f>COUNTIFS(Data!$K:$K,stats!I444,Data!$N:$N,stats!$B444)</f>
        <v>2</v>
      </c>
      <c r="E444" s="27">
        <f t="shared" si="38"/>
        <v>16</v>
      </c>
      <c r="F444"/>
      <c r="G444"/>
      <c r="H444" s="9" t="s">
        <v>162</v>
      </c>
      <c r="I444" s="9" t="s">
        <v>166</v>
      </c>
    </row>
    <row r="445" spans="1:22" ht="30" customHeight="1" x14ac:dyDescent="0.35">
      <c r="B445" s="37" t="s">
        <v>424</v>
      </c>
      <c r="C445" s="23">
        <f>COUNTIFS(Data!$K:$K,stats!H445,Data!$N:$N,stats!$B445)</f>
        <v>10</v>
      </c>
      <c r="D445" s="24">
        <f>COUNTIFS(Data!$K:$K,stats!I445,Data!$N:$N,stats!$B445)</f>
        <v>0</v>
      </c>
      <c r="E445" s="27">
        <f t="shared" si="38"/>
        <v>10</v>
      </c>
      <c r="F445"/>
      <c r="G445"/>
      <c r="H445" s="9" t="s">
        <v>162</v>
      </c>
      <c r="I445" s="9" t="s">
        <v>166</v>
      </c>
    </row>
    <row r="446" spans="1:22" ht="30" customHeight="1" x14ac:dyDescent="0.35">
      <c r="B446" s="37" t="s">
        <v>431</v>
      </c>
      <c r="C446" s="23">
        <f>COUNTIFS(Data!$K:$K,stats!H446,Data!$N:$N,stats!$B446)</f>
        <v>0</v>
      </c>
      <c r="D446" s="24">
        <f>COUNTIFS(Data!$K:$K,stats!I446,Data!$N:$N,stats!$B446)</f>
        <v>0</v>
      </c>
      <c r="E446" s="27">
        <f t="shared" si="38"/>
        <v>0</v>
      </c>
      <c r="F446"/>
      <c r="G446"/>
      <c r="H446" s="9" t="s">
        <v>162</v>
      </c>
      <c r="I446" s="9" t="s">
        <v>166</v>
      </c>
    </row>
    <row r="447" spans="1:22" ht="30" customHeight="1" x14ac:dyDescent="0.35">
      <c r="B447" s="37" t="s">
        <v>171</v>
      </c>
      <c r="C447" s="23">
        <f>COUNTIFS(Data!$K:$K,stats!H447,Data!$N:$N,stats!$B447)</f>
        <v>10</v>
      </c>
      <c r="D447" s="24">
        <f>COUNTIFS(Data!$K:$K,stats!I447,Data!$N:$N,stats!$B447)</f>
        <v>0</v>
      </c>
      <c r="E447" s="27">
        <f t="shared" si="38"/>
        <v>10</v>
      </c>
      <c r="F447"/>
      <c r="G447"/>
      <c r="H447" s="9" t="s">
        <v>162</v>
      </c>
      <c r="I447" s="9" t="s">
        <v>166</v>
      </c>
    </row>
    <row r="448" spans="1:22" ht="30" customHeight="1" x14ac:dyDescent="0.35">
      <c r="B448" s="37" t="s">
        <v>425</v>
      </c>
      <c r="C448" s="23">
        <f>COUNTIFS(Data!$K:$K,stats!H448,Data!$N:$N,stats!$B448)</f>
        <v>2</v>
      </c>
      <c r="D448" s="24">
        <f>COUNTIFS(Data!$K:$K,stats!I448,Data!$N:$N,stats!$B448)</f>
        <v>0</v>
      </c>
      <c r="E448" s="27">
        <f t="shared" si="38"/>
        <v>2</v>
      </c>
      <c r="F448"/>
      <c r="G448"/>
      <c r="H448" s="9" t="s">
        <v>162</v>
      </c>
      <c r="I448" s="9" t="s">
        <v>166</v>
      </c>
    </row>
    <row r="449" spans="2:9" ht="30" customHeight="1" x14ac:dyDescent="0.35">
      <c r="B449" s="37" t="s">
        <v>427</v>
      </c>
      <c r="C449" s="23">
        <f>COUNTIFS(Data!$K:$K,stats!H449,Data!$N:$N,stats!$B449)</f>
        <v>0</v>
      </c>
      <c r="D449" s="24">
        <f>COUNTIFS(Data!$K:$K,stats!I449,Data!$N:$N,stats!$B449)</f>
        <v>0</v>
      </c>
      <c r="E449" s="27">
        <f t="shared" si="38"/>
        <v>0</v>
      </c>
      <c r="F449"/>
      <c r="G449"/>
      <c r="H449" s="9" t="s">
        <v>162</v>
      </c>
      <c r="I449" s="9" t="s">
        <v>166</v>
      </c>
    </row>
    <row r="450" spans="2:9" ht="30" customHeight="1" x14ac:dyDescent="0.35">
      <c r="B450" s="37" t="s">
        <v>441</v>
      </c>
      <c r="C450" s="23">
        <f>COUNTIFS(Data!$K:$K,stats!H450,Data!$N:$N,stats!$B450)</f>
        <v>19</v>
      </c>
      <c r="D450" s="24">
        <f>COUNTIFS(Data!$K:$K,stats!I450,Data!$N:$N,stats!$B450)</f>
        <v>0</v>
      </c>
      <c r="E450" s="27">
        <f t="shared" si="38"/>
        <v>19</v>
      </c>
      <c r="F450"/>
      <c r="G450"/>
      <c r="H450" s="9" t="s">
        <v>162</v>
      </c>
      <c r="I450" s="9" t="s">
        <v>166</v>
      </c>
    </row>
    <row r="451" spans="2:9" ht="30" customHeight="1" x14ac:dyDescent="0.35">
      <c r="B451" s="37" t="s">
        <v>426</v>
      </c>
      <c r="C451" s="23">
        <f>COUNTIFS(Data!$K:$K,stats!H451,Data!$N:$N,stats!$B451)</f>
        <v>3</v>
      </c>
      <c r="D451" s="24">
        <f>COUNTIFS(Data!$K:$K,stats!I451,Data!$N:$N,stats!$B451)</f>
        <v>0</v>
      </c>
      <c r="E451" s="27">
        <f t="shared" si="38"/>
        <v>3</v>
      </c>
      <c r="F451"/>
      <c r="G451"/>
      <c r="H451" s="9" t="s">
        <v>162</v>
      </c>
      <c r="I451" s="9" t="s">
        <v>166</v>
      </c>
    </row>
    <row r="452" spans="2:9" ht="30" customHeight="1" x14ac:dyDescent="0.35">
      <c r="B452" s="37" t="s">
        <v>163</v>
      </c>
      <c r="C452" s="23">
        <f>COUNTIFS(Data!$K:$K,stats!H452,Data!$N:$N,stats!$B452)</f>
        <v>0</v>
      </c>
      <c r="D452" s="24">
        <f>COUNTIFS(Data!$K:$K,stats!I452,Data!$N:$N,stats!$B452)</f>
        <v>0</v>
      </c>
      <c r="E452" s="27">
        <f t="shared" si="38"/>
        <v>0</v>
      </c>
      <c r="F452"/>
      <c r="G452"/>
      <c r="H452" s="9" t="s">
        <v>162</v>
      </c>
      <c r="I452" s="9" t="s">
        <v>166</v>
      </c>
    </row>
    <row r="453" spans="2:9" ht="30" customHeight="1" x14ac:dyDescent="0.35">
      <c r="B453" s="37" t="s">
        <v>168</v>
      </c>
      <c r="C453" s="23">
        <f>COUNTIFS(Data!$K:$K,stats!H453,Data!$N:$N,stats!$B453)</f>
        <v>0</v>
      </c>
      <c r="D453" s="24">
        <f>COUNTIFS(Data!$K:$K,stats!I453,Data!$N:$N,stats!$B453)</f>
        <v>8</v>
      </c>
      <c r="E453" s="27">
        <f t="shared" si="38"/>
        <v>8</v>
      </c>
      <c r="F453"/>
      <c r="G453"/>
      <c r="H453" s="9" t="s">
        <v>162</v>
      </c>
      <c r="I453" s="9" t="s">
        <v>166</v>
      </c>
    </row>
    <row r="454" spans="2:9" ht="30" customHeight="1" thickBot="1" x14ac:dyDescent="0.4">
      <c r="B454" s="39" t="s">
        <v>34</v>
      </c>
      <c r="C454" s="47">
        <f>COUNTIFS(Data!$K:$K,stats!H454,Data!$N:$N,stats!$B454)</f>
        <v>9</v>
      </c>
      <c r="D454" s="46">
        <f>COUNTIFS(Data!$K:$K,stats!I454,Data!$N:$N,stats!$B454)</f>
        <v>0</v>
      </c>
      <c r="E454" s="42">
        <f t="shared" si="38"/>
        <v>9</v>
      </c>
      <c r="F454"/>
      <c r="G454"/>
      <c r="H454" s="9" t="s">
        <v>162</v>
      </c>
      <c r="I454" s="9" t="s">
        <v>166</v>
      </c>
    </row>
    <row r="455" spans="2:9" ht="30" customHeight="1" thickBot="1" x14ac:dyDescent="0.4">
      <c r="B455" s="26" t="s">
        <v>444</v>
      </c>
      <c r="C455" s="35">
        <f>SUM(C443:C454)</f>
        <v>70</v>
      </c>
      <c r="D455" s="36">
        <f>SUM(D443:D454)</f>
        <v>10</v>
      </c>
      <c r="E455" s="2">
        <f>SUM(E443:E454)</f>
        <v>80</v>
      </c>
      <c r="F455"/>
      <c r="G455"/>
      <c r="H455"/>
      <c r="I455"/>
    </row>
    <row r="456" spans="2:9" ht="55.15" customHeight="1" thickBot="1" x14ac:dyDescent="0.4">
      <c r="B456" s="135" t="s">
        <v>445</v>
      </c>
      <c r="C456" s="136"/>
      <c r="D456" s="136"/>
      <c r="E456" s="137"/>
      <c r="F456"/>
      <c r="G456"/>
      <c r="H456"/>
      <c r="I456"/>
    </row>
  </sheetData>
  <mergeCells count="90">
    <mergeCell ref="B456:E456"/>
    <mergeCell ref="B440:E440"/>
    <mergeCell ref="B441:E441"/>
    <mergeCell ref="B425:E425"/>
    <mergeCell ref="B424:E424"/>
    <mergeCell ref="B432:I432"/>
    <mergeCell ref="B433:I433"/>
    <mergeCell ref="B438:I438"/>
    <mergeCell ref="B430:E430"/>
    <mergeCell ref="B422:G422"/>
    <mergeCell ref="B387:G387"/>
    <mergeCell ref="B392:G392"/>
    <mergeCell ref="B394:G394"/>
    <mergeCell ref="B395:G395"/>
    <mergeCell ref="B404:G404"/>
    <mergeCell ref="B342:K342"/>
    <mergeCell ref="B343:K343"/>
    <mergeCell ref="B350:K350"/>
    <mergeCell ref="B406:G406"/>
    <mergeCell ref="B407:G407"/>
    <mergeCell ref="B376:K376"/>
    <mergeCell ref="B378:G378"/>
    <mergeCell ref="B379:G379"/>
    <mergeCell ref="B384:G384"/>
    <mergeCell ref="B386:G386"/>
    <mergeCell ref="B352:K352"/>
    <mergeCell ref="B353:K353"/>
    <mergeCell ref="B358:K358"/>
    <mergeCell ref="B360:K360"/>
    <mergeCell ref="B361:K361"/>
    <mergeCell ref="B284:H284"/>
    <mergeCell ref="B286:H286"/>
    <mergeCell ref="B287:H287"/>
    <mergeCell ref="B294:H294"/>
    <mergeCell ref="B272:H272"/>
    <mergeCell ref="B273:H273"/>
    <mergeCell ref="B162:G162"/>
    <mergeCell ref="B138:G138"/>
    <mergeCell ref="B137:G137"/>
    <mergeCell ref="B270:O270"/>
    <mergeCell ref="B246:O246"/>
    <mergeCell ref="B245:O245"/>
    <mergeCell ref="B219:I219"/>
    <mergeCell ref="B218:I218"/>
    <mergeCell ref="B243:I243"/>
    <mergeCell ref="B192:E192"/>
    <mergeCell ref="B216:E216"/>
    <mergeCell ref="B189:E189"/>
    <mergeCell ref="B165:E165"/>
    <mergeCell ref="B164:E164"/>
    <mergeCell ref="B93:J93"/>
    <mergeCell ref="B108:J108"/>
    <mergeCell ref="B70:J70"/>
    <mergeCell ref="B72:J72"/>
    <mergeCell ref="B73:J73"/>
    <mergeCell ref="B78:J78"/>
    <mergeCell ref="B80:J80"/>
    <mergeCell ref="B111:K111"/>
    <mergeCell ref="B110:K110"/>
    <mergeCell ref="B135:K135"/>
    <mergeCell ref="B191:E191"/>
    <mergeCell ref="B2:J2"/>
    <mergeCell ref="B27:J27"/>
    <mergeCell ref="B30:J30"/>
    <mergeCell ref="B29:J29"/>
    <mergeCell ref="B38:J38"/>
    <mergeCell ref="B3:J3"/>
    <mergeCell ref="B40:J40"/>
    <mergeCell ref="B41:J41"/>
    <mergeCell ref="B52:J52"/>
    <mergeCell ref="B81:J81"/>
    <mergeCell ref="B90:J90"/>
    <mergeCell ref="B92:J92"/>
    <mergeCell ref="B54:J54"/>
    <mergeCell ref="B55:J55"/>
    <mergeCell ref="B62:J62"/>
    <mergeCell ref="B64:J64"/>
    <mergeCell ref="B65:J65"/>
    <mergeCell ref="B296:H296"/>
    <mergeCell ref="B297:H297"/>
    <mergeCell ref="B302:H302"/>
    <mergeCell ref="B304:H304"/>
    <mergeCell ref="B305:H305"/>
    <mergeCell ref="B325:H325"/>
    <mergeCell ref="B324:H324"/>
    <mergeCell ref="B340:H340"/>
    <mergeCell ref="B310:H310"/>
    <mergeCell ref="B312:H312"/>
    <mergeCell ref="B313:H313"/>
    <mergeCell ref="B322:H322"/>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2024-10-02T18:37:12Z</dcterms:modified>
</cp:coreProperties>
</file>