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xr:revisionPtr revIDLastSave="0" documentId="13_ncr:1_{CDCFABA5-C31F-4489-8C0F-DA884E0D6169}" xr6:coauthVersionLast="47" xr6:coauthVersionMax="47" xr10:uidLastSave="{00000000-0000-0000-0000-000000000000}"/>
  <bookViews>
    <workbookView showHorizontalScroll="0" showVerticalScroll="0" xWindow="-110" yWindow="-110" windowWidth="25820" windowHeight="13900" xr2:uid="{00000000-000D-0000-FFFF-FFFF00000000}"/>
  </bookViews>
  <sheets>
    <sheet name="Data" sheetId="1" r:id="rId1"/>
    <sheet name="stats" sheetId="5" r:id="rId2"/>
  </sheets>
  <definedNames>
    <definedName name="_xlnm._FilterDatabase" localSheetId="0" hidden="1">Data!$A$2:$AL$114</definedName>
    <definedName name="ag">#REF!</definedName>
    <definedName name="AG0">#REF!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69" i="5" l="1"/>
  <c r="F373" i="5"/>
  <c r="E373" i="5"/>
  <c r="D373" i="5"/>
  <c r="C373" i="5"/>
  <c r="F372" i="5"/>
  <c r="E372" i="5"/>
  <c r="D372" i="5"/>
  <c r="C372" i="5"/>
  <c r="F371" i="5"/>
  <c r="E371" i="5"/>
  <c r="D371" i="5"/>
  <c r="C371" i="5"/>
  <c r="F370" i="5"/>
  <c r="E370" i="5"/>
  <c r="D370" i="5"/>
  <c r="C370" i="5"/>
  <c r="F369" i="5"/>
  <c r="E369" i="5"/>
  <c r="D369" i="5"/>
  <c r="G370" i="5" l="1"/>
  <c r="G372" i="5"/>
  <c r="G371" i="5"/>
  <c r="G373" i="5"/>
  <c r="F374" i="5" l="1"/>
  <c r="E374" i="5"/>
  <c r="D374" i="5"/>
  <c r="C374" i="5"/>
  <c r="G369" i="5"/>
  <c r="F362" i="5"/>
  <c r="E362" i="5"/>
  <c r="D362" i="5"/>
  <c r="C362" i="5"/>
  <c r="F361" i="5"/>
  <c r="E361" i="5"/>
  <c r="D361" i="5"/>
  <c r="C361" i="5"/>
  <c r="F360" i="5"/>
  <c r="E360" i="5"/>
  <c r="D360" i="5"/>
  <c r="C360" i="5"/>
  <c r="F359" i="5"/>
  <c r="E359" i="5"/>
  <c r="D359" i="5"/>
  <c r="C359" i="5"/>
  <c r="F358" i="5"/>
  <c r="E358" i="5"/>
  <c r="D358" i="5"/>
  <c r="C358" i="5"/>
  <c r="F357" i="5"/>
  <c r="E357" i="5"/>
  <c r="D357" i="5"/>
  <c r="C357" i="5"/>
  <c r="F356" i="5"/>
  <c r="E356" i="5"/>
  <c r="D356" i="5"/>
  <c r="C356" i="5"/>
  <c r="F355" i="5"/>
  <c r="E355" i="5"/>
  <c r="D355" i="5"/>
  <c r="C355" i="5"/>
  <c r="G348" i="5"/>
  <c r="F348" i="5"/>
  <c r="E348" i="5"/>
  <c r="D348" i="5"/>
  <c r="C348" i="5"/>
  <c r="G347" i="5"/>
  <c r="F347" i="5"/>
  <c r="E347" i="5"/>
  <c r="D347" i="5"/>
  <c r="C347" i="5"/>
  <c r="G346" i="5"/>
  <c r="F346" i="5"/>
  <c r="E346" i="5"/>
  <c r="D346" i="5"/>
  <c r="C346" i="5"/>
  <c r="G345" i="5"/>
  <c r="F345" i="5"/>
  <c r="E345" i="5"/>
  <c r="D345" i="5"/>
  <c r="C345" i="5"/>
  <c r="G344" i="5"/>
  <c r="F344" i="5"/>
  <c r="E344" i="5"/>
  <c r="D344" i="5"/>
  <c r="C344" i="5"/>
  <c r="G343" i="5"/>
  <c r="F343" i="5"/>
  <c r="E343" i="5"/>
  <c r="D343" i="5"/>
  <c r="C343" i="5"/>
  <c r="F336" i="5"/>
  <c r="E336" i="5"/>
  <c r="D336" i="5"/>
  <c r="C336" i="5"/>
  <c r="F335" i="5"/>
  <c r="E335" i="5"/>
  <c r="D335" i="5"/>
  <c r="C335" i="5"/>
  <c r="F334" i="5"/>
  <c r="E334" i="5"/>
  <c r="D334" i="5"/>
  <c r="C334" i="5"/>
  <c r="F333" i="5"/>
  <c r="E333" i="5"/>
  <c r="D333" i="5"/>
  <c r="C333" i="5"/>
  <c r="F332" i="5"/>
  <c r="E332" i="5"/>
  <c r="D332" i="5"/>
  <c r="C332" i="5"/>
  <c r="F331" i="5"/>
  <c r="E331" i="5"/>
  <c r="D331" i="5"/>
  <c r="C331" i="5"/>
  <c r="F330" i="5"/>
  <c r="E330" i="5"/>
  <c r="D330" i="5"/>
  <c r="C330" i="5"/>
  <c r="F329" i="5"/>
  <c r="E329" i="5"/>
  <c r="D329" i="5"/>
  <c r="C329" i="5"/>
  <c r="F328" i="5"/>
  <c r="E328" i="5"/>
  <c r="D328" i="5"/>
  <c r="C328" i="5"/>
  <c r="F327" i="5"/>
  <c r="E327" i="5"/>
  <c r="D327" i="5"/>
  <c r="C327" i="5"/>
  <c r="F326" i="5"/>
  <c r="E326" i="5"/>
  <c r="D326" i="5"/>
  <c r="C326" i="5"/>
  <c r="F325" i="5"/>
  <c r="E325" i="5"/>
  <c r="D325" i="5"/>
  <c r="C325" i="5"/>
  <c r="F324" i="5"/>
  <c r="E324" i="5"/>
  <c r="D324" i="5"/>
  <c r="C324" i="5"/>
  <c r="F323" i="5"/>
  <c r="E323" i="5"/>
  <c r="D323" i="5"/>
  <c r="C323" i="5"/>
  <c r="F322" i="5"/>
  <c r="E322" i="5"/>
  <c r="D322" i="5"/>
  <c r="C322" i="5"/>
  <c r="F321" i="5"/>
  <c r="E321" i="5"/>
  <c r="D321" i="5"/>
  <c r="C321" i="5"/>
  <c r="F320" i="5"/>
  <c r="E320" i="5"/>
  <c r="D320" i="5"/>
  <c r="C320" i="5"/>
  <c r="F319" i="5"/>
  <c r="E319" i="5"/>
  <c r="D319" i="5"/>
  <c r="C319" i="5"/>
  <c r="F318" i="5"/>
  <c r="E318" i="5"/>
  <c r="D318" i="5"/>
  <c r="C318" i="5"/>
  <c r="F317" i="5"/>
  <c r="E317" i="5"/>
  <c r="D317" i="5"/>
  <c r="C317" i="5"/>
  <c r="F316" i="5"/>
  <c r="E316" i="5"/>
  <c r="D316" i="5"/>
  <c r="C316" i="5"/>
  <c r="F315" i="5"/>
  <c r="E315" i="5"/>
  <c r="D315" i="5"/>
  <c r="C315" i="5"/>
  <c r="F314" i="5"/>
  <c r="E314" i="5"/>
  <c r="D314" i="5"/>
  <c r="C314" i="5"/>
  <c r="F313" i="5"/>
  <c r="E313" i="5"/>
  <c r="D313" i="5"/>
  <c r="C313" i="5"/>
  <c r="F312" i="5"/>
  <c r="E312" i="5"/>
  <c r="D312" i="5"/>
  <c r="C312" i="5"/>
  <c r="F311" i="5"/>
  <c r="E311" i="5"/>
  <c r="D311" i="5"/>
  <c r="C311" i="5"/>
  <c r="F310" i="5"/>
  <c r="E310" i="5"/>
  <c r="D310" i="5"/>
  <c r="C310" i="5"/>
  <c r="F309" i="5"/>
  <c r="E309" i="5"/>
  <c r="D309" i="5"/>
  <c r="C309" i="5"/>
  <c r="F302" i="5"/>
  <c r="E302" i="5"/>
  <c r="D302" i="5"/>
  <c r="C302" i="5"/>
  <c r="F301" i="5"/>
  <c r="E301" i="5"/>
  <c r="D301" i="5"/>
  <c r="C301" i="5"/>
  <c r="F300" i="5"/>
  <c r="E300" i="5"/>
  <c r="D300" i="5"/>
  <c r="C300" i="5"/>
  <c r="F299" i="5"/>
  <c r="E299" i="5"/>
  <c r="D299" i="5"/>
  <c r="C299" i="5"/>
  <c r="F298" i="5"/>
  <c r="E298" i="5"/>
  <c r="D298" i="5"/>
  <c r="C298" i="5"/>
  <c r="F291" i="5"/>
  <c r="E291" i="5"/>
  <c r="D291" i="5"/>
  <c r="C291" i="5"/>
  <c r="F290" i="5"/>
  <c r="E290" i="5"/>
  <c r="D290" i="5"/>
  <c r="C290" i="5"/>
  <c r="F289" i="5"/>
  <c r="E289" i="5"/>
  <c r="D289" i="5"/>
  <c r="C289" i="5"/>
  <c r="F288" i="5"/>
  <c r="E288" i="5"/>
  <c r="D288" i="5"/>
  <c r="C288" i="5"/>
  <c r="F287" i="5"/>
  <c r="E287" i="5"/>
  <c r="D287" i="5"/>
  <c r="C287" i="5"/>
  <c r="D266" i="5"/>
  <c r="C266" i="5"/>
  <c r="D265" i="5"/>
  <c r="C265" i="5"/>
  <c r="D264" i="5"/>
  <c r="C264" i="5"/>
  <c r="D263" i="5"/>
  <c r="C263" i="5"/>
  <c r="D262" i="5"/>
  <c r="C262" i="5"/>
  <c r="D255" i="5"/>
  <c r="C255" i="5"/>
  <c r="D254" i="5"/>
  <c r="C254" i="5"/>
  <c r="D253" i="5"/>
  <c r="C253" i="5"/>
  <c r="D252" i="5"/>
  <c r="C252" i="5"/>
  <c r="C242" i="5"/>
  <c r="F245" i="5"/>
  <c r="E245" i="5"/>
  <c r="D245" i="5"/>
  <c r="C245" i="5"/>
  <c r="F244" i="5"/>
  <c r="E244" i="5"/>
  <c r="D244" i="5"/>
  <c r="C244" i="5"/>
  <c r="F243" i="5"/>
  <c r="E243" i="5"/>
  <c r="D243" i="5"/>
  <c r="C243" i="5"/>
  <c r="F242" i="5"/>
  <c r="E242" i="5"/>
  <c r="D242" i="5"/>
  <c r="F56" i="5"/>
  <c r="E56" i="5"/>
  <c r="D56" i="5"/>
  <c r="C56" i="5"/>
  <c r="F55" i="5"/>
  <c r="E55" i="5"/>
  <c r="D55" i="5"/>
  <c r="C55" i="5"/>
  <c r="F54" i="5"/>
  <c r="E54" i="5"/>
  <c r="D54" i="5"/>
  <c r="C54" i="5"/>
  <c r="F53" i="5"/>
  <c r="E53" i="5"/>
  <c r="D53" i="5"/>
  <c r="C53" i="5"/>
  <c r="F52" i="5"/>
  <c r="E52" i="5"/>
  <c r="D52" i="5"/>
  <c r="C52" i="5"/>
  <c r="F51" i="5"/>
  <c r="E51" i="5"/>
  <c r="D51" i="5"/>
  <c r="C51" i="5"/>
  <c r="G143" i="5"/>
  <c r="F143" i="5"/>
  <c r="E143" i="5"/>
  <c r="D143" i="5"/>
  <c r="C143" i="5"/>
  <c r="G142" i="5"/>
  <c r="F142" i="5"/>
  <c r="E142" i="5"/>
  <c r="D142" i="5"/>
  <c r="C142" i="5"/>
  <c r="G141" i="5"/>
  <c r="F141" i="5"/>
  <c r="E141" i="5"/>
  <c r="D141" i="5"/>
  <c r="C141" i="5"/>
  <c r="G140" i="5"/>
  <c r="F140" i="5"/>
  <c r="E140" i="5"/>
  <c r="D140" i="5"/>
  <c r="C140" i="5"/>
  <c r="G139" i="5"/>
  <c r="F139" i="5"/>
  <c r="E139" i="5"/>
  <c r="D139" i="5"/>
  <c r="C139" i="5"/>
  <c r="G138" i="5"/>
  <c r="F138" i="5"/>
  <c r="E138" i="5"/>
  <c r="D138" i="5"/>
  <c r="C138" i="5"/>
  <c r="G137" i="5"/>
  <c r="F137" i="5"/>
  <c r="E137" i="5"/>
  <c r="D137" i="5"/>
  <c r="C137" i="5"/>
  <c r="G136" i="5"/>
  <c r="F136" i="5"/>
  <c r="E136" i="5"/>
  <c r="D136" i="5"/>
  <c r="C136" i="5"/>
  <c r="G135" i="5"/>
  <c r="F135" i="5"/>
  <c r="E135" i="5"/>
  <c r="D135" i="5"/>
  <c r="C135" i="5"/>
  <c r="G134" i="5"/>
  <c r="F134" i="5"/>
  <c r="E134" i="5"/>
  <c r="D134" i="5"/>
  <c r="C134" i="5"/>
  <c r="G133" i="5"/>
  <c r="F133" i="5"/>
  <c r="E133" i="5"/>
  <c r="D133" i="5"/>
  <c r="C133" i="5"/>
  <c r="G132" i="5"/>
  <c r="F132" i="5"/>
  <c r="E132" i="5"/>
  <c r="D132" i="5"/>
  <c r="C132" i="5"/>
  <c r="G131" i="5"/>
  <c r="F131" i="5"/>
  <c r="E131" i="5"/>
  <c r="D131" i="5"/>
  <c r="C131" i="5"/>
  <c r="G130" i="5"/>
  <c r="F130" i="5"/>
  <c r="E130" i="5"/>
  <c r="D130" i="5"/>
  <c r="C130" i="5"/>
  <c r="G129" i="5"/>
  <c r="F129" i="5"/>
  <c r="E129" i="5"/>
  <c r="D129" i="5"/>
  <c r="C129" i="5"/>
  <c r="G128" i="5"/>
  <c r="F128" i="5"/>
  <c r="E128" i="5"/>
  <c r="D128" i="5"/>
  <c r="C128" i="5"/>
  <c r="G127" i="5"/>
  <c r="F127" i="5"/>
  <c r="E127" i="5"/>
  <c r="D127" i="5"/>
  <c r="C127" i="5"/>
  <c r="G126" i="5"/>
  <c r="F126" i="5"/>
  <c r="E126" i="5"/>
  <c r="D126" i="5"/>
  <c r="C126" i="5"/>
  <c r="G125" i="5"/>
  <c r="F125" i="5"/>
  <c r="E125" i="5"/>
  <c r="D125" i="5"/>
  <c r="C125" i="5"/>
  <c r="G124" i="5"/>
  <c r="F124" i="5"/>
  <c r="E124" i="5"/>
  <c r="D124" i="5"/>
  <c r="C124" i="5"/>
  <c r="G123" i="5"/>
  <c r="F123" i="5"/>
  <c r="E123" i="5"/>
  <c r="D123" i="5"/>
  <c r="C123" i="5"/>
  <c r="G122" i="5"/>
  <c r="F122" i="5"/>
  <c r="E122" i="5"/>
  <c r="D122" i="5"/>
  <c r="C122" i="5"/>
  <c r="G121" i="5"/>
  <c r="F121" i="5"/>
  <c r="E121" i="5"/>
  <c r="D121" i="5"/>
  <c r="C121" i="5"/>
  <c r="G120" i="5"/>
  <c r="F120" i="5"/>
  <c r="E120" i="5"/>
  <c r="D120" i="5"/>
  <c r="C120" i="5"/>
  <c r="G119" i="5"/>
  <c r="F119" i="5"/>
  <c r="E119" i="5"/>
  <c r="D119" i="5"/>
  <c r="C119" i="5"/>
  <c r="G118" i="5"/>
  <c r="F118" i="5"/>
  <c r="E118" i="5"/>
  <c r="D118" i="5"/>
  <c r="C118" i="5"/>
  <c r="G117" i="5"/>
  <c r="F117" i="5"/>
  <c r="E117" i="5"/>
  <c r="D117" i="5"/>
  <c r="C117" i="5"/>
  <c r="G116" i="5"/>
  <c r="F116" i="5"/>
  <c r="E116" i="5"/>
  <c r="D116" i="5"/>
  <c r="C116" i="5"/>
  <c r="C219" i="5"/>
  <c r="D223" i="5"/>
  <c r="C223" i="5"/>
  <c r="D222" i="5"/>
  <c r="C222" i="5"/>
  <c r="D221" i="5"/>
  <c r="C221" i="5"/>
  <c r="D220" i="5"/>
  <c r="C220" i="5"/>
  <c r="D219" i="5"/>
  <c r="D218" i="5"/>
  <c r="C218" i="5"/>
  <c r="D211" i="5"/>
  <c r="C211" i="5"/>
  <c r="D210" i="5"/>
  <c r="C210" i="5"/>
  <c r="D209" i="5"/>
  <c r="C209" i="5"/>
  <c r="D208" i="5"/>
  <c r="C208" i="5"/>
  <c r="D207" i="5"/>
  <c r="C207" i="5"/>
  <c r="D206" i="5"/>
  <c r="C206" i="5"/>
  <c r="D205" i="5"/>
  <c r="C205" i="5"/>
  <c r="D204" i="5"/>
  <c r="C204" i="5"/>
  <c r="D203" i="5"/>
  <c r="C203" i="5"/>
  <c r="D202" i="5"/>
  <c r="C202" i="5"/>
  <c r="D201" i="5"/>
  <c r="C201" i="5"/>
  <c r="D200" i="5"/>
  <c r="C200" i="5"/>
  <c r="D199" i="5"/>
  <c r="C199" i="5"/>
  <c r="D198" i="5"/>
  <c r="C198" i="5"/>
  <c r="D197" i="5"/>
  <c r="C197" i="5"/>
  <c r="D196" i="5"/>
  <c r="C196" i="5"/>
  <c r="D195" i="5"/>
  <c r="C195" i="5"/>
  <c r="D194" i="5"/>
  <c r="C194" i="5"/>
  <c r="D193" i="5"/>
  <c r="C193" i="5"/>
  <c r="D192" i="5"/>
  <c r="C192" i="5"/>
  <c r="D191" i="5"/>
  <c r="C191" i="5"/>
  <c r="D190" i="5"/>
  <c r="C190" i="5"/>
  <c r="D189" i="5"/>
  <c r="C189" i="5"/>
  <c r="D188" i="5"/>
  <c r="C188" i="5"/>
  <c r="D187" i="5"/>
  <c r="C187" i="5"/>
  <c r="D186" i="5"/>
  <c r="C186" i="5"/>
  <c r="D185" i="5"/>
  <c r="C185" i="5"/>
  <c r="F177" i="5"/>
  <c r="E177" i="5"/>
  <c r="D177" i="5"/>
  <c r="C177" i="5"/>
  <c r="F176" i="5"/>
  <c r="E176" i="5"/>
  <c r="D176" i="5"/>
  <c r="C176" i="5"/>
  <c r="F175" i="5"/>
  <c r="E175" i="5"/>
  <c r="D175" i="5"/>
  <c r="C175" i="5"/>
  <c r="F174" i="5"/>
  <c r="E174" i="5"/>
  <c r="D174" i="5"/>
  <c r="C174" i="5"/>
  <c r="F173" i="5"/>
  <c r="E173" i="5"/>
  <c r="D173" i="5"/>
  <c r="C173" i="5"/>
  <c r="F172" i="5"/>
  <c r="E172" i="5"/>
  <c r="D172" i="5"/>
  <c r="C172" i="5"/>
  <c r="F171" i="5"/>
  <c r="E171" i="5"/>
  <c r="D171" i="5"/>
  <c r="C171" i="5"/>
  <c r="F170" i="5"/>
  <c r="E170" i="5"/>
  <c r="D170" i="5"/>
  <c r="C170" i="5"/>
  <c r="F169" i="5"/>
  <c r="E169" i="5"/>
  <c r="D169" i="5"/>
  <c r="C169" i="5"/>
  <c r="F168" i="5"/>
  <c r="E168" i="5"/>
  <c r="D168" i="5"/>
  <c r="C168" i="5"/>
  <c r="F167" i="5"/>
  <c r="E167" i="5"/>
  <c r="D167" i="5"/>
  <c r="C167" i="5"/>
  <c r="F166" i="5"/>
  <c r="E166" i="5"/>
  <c r="D166" i="5"/>
  <c r="C166" i="5"/>
  <c r="F165" i="5"/>
  <c r="E165" i="5"/>
  <c r="D165" i="5"/>
  <c r="C165" i="5"/>
  <c r="F164" i="5"/>
  <c r="E164" i="5"/>
  <c r="D164" i="5"/>
  <c r="C164" i="5"/>
  <c r="F163" i="5"/>
  <c r="E163" i="5"/>
  <c r="D163" i="5"/>
  <c r="C163" i="5"/>
  <c r="F162" i="5"/>
  <c r="E162" i="5"/>
  <c r="D162" i="5"/>
  <c r="C162" i="5"/>
  <c r="F161" i="5"/>
  <c r="E161" i="5"/>
  <c r="D161" i="5"/>
  <c r="C161" i="5"/>
  <c r="F160" i="5"/>
  <c r="E160" i="5"/>
  <c r="D160" i="5"/>
  <c r="C160" i="5"/>
  <c r="F159" i="5"/>
  <c r="E159" i="5"/>
  <c r="D159" i="5"/>
  <c r="C159" i="5"/>
  <c r="F158" i="5"/>
  <c r="E158" i="5"/>
  <c r="D158" i="5"/>
  <c r="C158" i="5"/>
  <c r="F157" i="5"/>
  <c r="E157" i="5"/>
  <c r="D157" i="5"/>
  <c r="C157" i="5"/>
  <c r="F156" i="5"/>
  <c r="E156" i="5"/>
  <c r="D156" i="5"/>
  <c r="C156" i="5"/>
  <c r="F155" i="5"/>
  <c r="E155" i="5"/>
  <c r="D155" i="5"/>
  <c r="C155" i="5"/>
  <c r="F154" i="5"/>
  <c r="E154" i="5"/>
  <c r="D154" i="5"/>
  <c r="C154" i="5"/>
  <c r="F153" i="5"/>
  <c r="E153" i="5"/>
  <c r="D153" i="5"/>
  <c r="C153" i="5"/>
  <c r="F152" i="5"/>
  <c r="E152" i="5"/>
  <c r="D152" i="5"/>
  <c r="C152" i="5"/>
  <c r="F151" i="5"/>
  <c r="E151" i="5"/>
  <c r="D151" i="5"/>
  <c r="C151" i="5"/>
  <c r="F235" i="5"/>
  <c r="E235" i="5"/>
  <c r="D235" i="5"/>
  <c r="C235" i="5"/>
  <c r="F234" i="5"/>
  <c r="E234" i="5"/>
  <c r="D234" i="5"/>
  <c r="C234" i="5"/>
  <c r="F233" i="5"/>
  <c r="E233" i="5"/>
  <c r="D233" i="5"/>
  <c r="C233" i="5"/>
  <c r="F232" i="5"/>
  <c r="E232" i="5"/>
  <c r="D232" i="5"/>
  <c r="C232" i="5"/>
  <c r="F231" i="5"/>
  <c r="E231" i="5"/>
  <c r="D231" i="5"/>
  <c r="C231" i="5"/>
  <c r="F230" i="5"/>
  <c r="E230" i="5"/>
  <c r="D230" i="5"/>
  <c r="C230" i="5"/>
  <c r="D184" i="5"/>
  <c r="C184" i="5"/>
  <c r="F150" i="5"/>
  <c r="E150" i="5"/>
  <c r="D150" i="5"/>
  <c r="C150" i="5"/>
  <c r="G32" i="5"/>
  <c r="F32" i="5"/>
  <c r="E32" i="5"/>
  <c r="D32" i="5"/>
  <c r="C32" i="5"/>
  <c r="G31" i="5"/>
  <c r="F31" i="5"/>
  <c r="E31" i="5"/>
  <c r="D31" i="5"/>
  <c r="C31" i="5"/>
  <c r="G30" i="5"/>
  <c r="F30" i="5"/>
  <c r="E30" i="5"/>
  <c r="D30" i="5"/>
  <c r="C30" i="5"/>
  <c r="G29" i="5"/>
  <c r="F29" i="5"/>
  <c r="E29" i="5"/>
  <c r="D29" i="5"/>
  <c r="C29" i="5"/>
  <c r="G28" i="5"/>
  <c r="F28" i="5"/>
  <c r="E28" i="5"/>
  <c r="D28" i="5"/>
  <c r="C28" i="5"/>
  <c r="G27" i="5"/>
  <c r="F27" i="5"/>
  <c r="E27" i="5"/>
  <c r="D27" i="5"/>
  <c r="C27" i="5"/>
  <c r="G26" i="5"/>
  <c r="F26" i="5"/>
  <c r="E26" i="5"/>
  <c r="D26" i="5"/>
  <c r="C26" i="5"/>
  <c r="G25" i="5"/>
  <c r="F25" i="5"/>
  <c r="E25" i="5"/>
  <c r="D25" i="5"/>
  <c r="C25" i="5"/>
  <c r="G24" i="5"/>
  <c r="F24" i="5"/>
  <c r="E24" i="5"/>
  <c r="D24" i="5"/>
  <c r="C24" i="5"/>
  <c r="G23" i="5"/>
  <c r="F23" i="5"/>
  <c r="E23" i="5"/>
  <c r="D23" i="5"/>
  <c r="C23" i="5"/>
  <c r="G22" i="5"/>
  <c r="F22" i="5"/>
  <c r="E22" i="5"/>
  <c r="D22" i="5"/>
  <c r="C22" i="5"/>
  <c r="G21" i="5"/>
  <c r="F21" i="5"/>
  <c r="E21" i="5"/>
  <c r="D21" i="5"/>
  <c r="C21" i="5"/>
  <c r="G20" i="5"/>
  <c r="F20" i="5"/>
  <c r="E20" i="5"/>
  <c r="D20" i="5"/>
  <c r="C20" i="5"/>
  <c r="G19" i="5"/>
  <c r="F19" i="5"/>
  <c r="E19" i="5"/>
  <c r="D19" i="5"/>
  <c r="C19" i="5"/>
  <c r="G18" i="5"/>
  <c r="F18" i="5"/>
  <c r="E18" i="5"/>
  <c r="D18" i="5"/>
  <c r="C18" i="5"/>
  <c r="G17" i="5"/>
  <c r="F17" i="5"/>
  <c r="E17" i="5"/>
  <c r="D17" i="5"/>
  <c r="C17" i="5"/>
  <c r="G16" i="5"/>
  <c r="F16" i="5"/>
  <c r="E16" i="5"/>
  <c r="D16" i="5"/>
  <c r="C16" i="5"/>
  <c r="G15" i="5"/>
  <c r="F15" i="5"/>
  <c r="E15" i="5"/>
  <c r="D15" i="5"/>
  <c r="C15" i="5"/>
  <c r="G14" i="5"/>
  <c r="F14" i="5"/>
  <c r="E14" i="5"/>
  <c r="D14" i="5"/>
  <c r="C14" i="5"/>
  <c r="G13" i="5"/>
  <c r="F13" i="5"/>
  <c r="E13" i="5"/>
  <c r="D13" i="5"/>
  <c r="C13" i="5"/>
  <c r="G12" i="5"/>
  <c r="F12" i="5"/>
  <c r="E12" i="5"/>
  <c r="D12" i="5"/>
  <c r="C12" i="5"/>
  <c r="G11" i="5"/>
  <c r="F11" i="5"/>
  <c r="E11" i="5"/>
  <c r="D11" i="5"/>
  <c r="C11" i="5"/>
  <c r="G10" i="5"/>
  <c r="F10" i="5"/>
  <c r="E10" i="5"/>
  <c r="D10" i="5"/>
  <c r="C10" i="5"/>
  <c r="G9" i="5"/>
  <c r="F9" i="5"/>
  <c r="E9" i="5"/>
  <c r="D9" i="5"/>
  <c r="C9" i="5"/>
  <c r="G8" i="5"/>
  <c r="F8" i="5"/>
  <c r="E8" i="5"/>
  <c r="D8" i="5"/>
  <c r="C8" i="5"/>
  <c r="G7" i="5"/>
  <c r="F7" i="5"/>
  <c r="E7" i="5"/>
  <c r="D7" i="5"/>
  <c r="C7" i="5"/>
  <c r="G6" i="5"/>
  <c r="F6" i="5"/>
  <c r="E6" i="5"/>
  <c r="D6" i="5"/>
  <c r="C6" i="5"/>
  <c r="G5" i="5"/>
  <c r="F5" i="5"/>
  <c r="E5" i="5"/>
  <c r="D5" i="5"/>
  <c r="C5" i="5"/>
  <c r="F109" i="5"/>
  <c r="F108" i="5"/>
  <c r="F107" i="5"/>
  <c r="F106" i="5"/>
  <c r="F105" i="5"/>
  <c r="F104" i="5"/>
  <c r="F103" i="5"/>
  <c r="F102" i="5"/>
  <c r="D93" i="5"/>
  <c r="C93" i="5"/>
  <c r="G93" i="5"/>
  <c r="F93" i="5"/>
  <c r="E93" i="5"/>
  <c r="F95" i="5"/>
  <c r="F94" i="5"/>
  <c r="F92" i="5"/>
  <c r="F91" i="5"/>
  <c r="F84" i="5"/>
  <c r="F83" i="5"/>
  <c r="C76" i="5"/>
  <c r="C75" i="5"/>
  <c r="C74" i="5"/>
  <c r="G76" i="5"/>
  <c r="F76" i="5"/>
  <c r="E76" i="5"/>
  <c r="D76" i="5"/>
  <c r="G75" i="5"/>
  <c r="F75" i="5"/>
  <c r="E75" i="5"/>
  <c r="D75" i="5"/>
  <c r="G74" i="5"/>
  <c r="F74" i="5"/>
  <c r="E74" i="5"/>
  <c r="D74" i="5"/>
  <c r="G73" i="5"/>
  <c r="F73" i="5"/>
  <c r="E73" i="5"/>
  <c r="D73" i="5"/>
  <c r="C73" i="5"/>
  <c r="F66" i="5"/>
  <c r="F65" i="5"/>
  <c r="F64" i="5"/>
  <c r="F63" i="5"/>
  <c r="G42" i="5"/>
  <c r="F42" i="5"/>
  <c r="E42" i="5"/>
  <c r="D42" i="5"/>
  <c r="C42" i="5"/>
  <c r="G41" i="5"/>
  <c r="F41" i="5"/>
  <c r="E41" i="5"/>
  <c r="D41" i="5"/>
  <c r="C41" i="5"/>
  <c r="E44" i="5"/>
  <c r="E43" i="5"/>
  <c r="E40" i="5"/>
  <c r="E39" i="5"/>
  <c r="D303" i="5" l="1"/>
  <c r="H344" i="5"/>
  <c r="E292" i="5"/>
  <c r="E303" i="5"/>
  <c r="D246" i="5"/>
  <c r="G357" i="5"/>
  <c r="G301" i="5"/>
  <c r="G321" i="5"/>
  <c r="G323" i="5"/>
  <c r="G325" i="5"/>
  <c r="G327" i="5"/>
  <c r="E363" i="5"/>
  <c r="H346" i="5"/>
  <c r="D363" i="5"/>
  <c r="G299" i="5"/>
  <c r="G311" i="5"/>
  <c r="G329" i="5"/>
  <c r="D292" i="5"/>
  <c r="F363" i="5"/>
  <c r="G330" i="5"/>
  <c r="G332" i="5"/>
  <c r="G334" i="5"/>
  <c r="G336" i="5"/>
  <c r="H347" i="5"/>
  <c r="E266" i="5"/>
  <c r="G300" i="5"/>
  <c r="G302" i="5"/>
  <c r="G331" i="5"/>
  <c r="G333" i="5"/>
  <c r="G335" i="5"/>
  <c r="H348" i="5"/>
  <c r="G289" i="5"/>
  <c r="G291" i="5"/>
  <c r="G310" i="5"/>
  <c r="G312" i="5"/>
  <c r="G314" i="5"/>
  <c r="G316" i="5"/>
  <c r="G318" i="5"/>
  <c r="G320" i="5"/>
  <c r="H345" i="5"/>
  <c r="G356" i="5"/>
  <c r="G358" i="5"/>
  <c r="G360" i="5"/>
  <c r="G362" i="5"/>
  <c r="G322" i="5"/>
  <c r="G324" i="5"/>
  <c r="G326" i="5"/>
  <c r="G328" i="5"/>
  <c r="G288" i="5"/>
  <c r="G290" i="5"/>
  <c r="G313" i="5"/>
  <c r="G315" i="5"/>
  <c r="G317" i="5"/>
  <c r="G319" i="5"/>
  <c r="G359" i="5"/>
  <c r="G361" i="5"/>
  <c r="G374" i="5"/>
  <c r="C363" i="5"/>
  <c r="G355" i="5"/>
  <c r="E349" i="5"/>
  <c r="F349" i="5"/>
  <c r="G349" i="5"/>
  <c r="D349" i="5"/>
  <c r="H343" i="5"/>
  <c r="C349" i="5"/>
  <c r="F337" i="5"/>
  <c r="D337" i="5"/>
  <c r="E337" i="5"/>
  <c r="G309" i="5"/>
  <c r="C337" i="5"/>
  <c r="C303" i="5"/>
  <c r="F303" i="5"/>
  <c r="F292" i="5"/>
  <c r="E265" i="5"/>
  <c r="F144" i="5"/>
  <c r="E246" i="5"/>
  <c r="E263" i="5"/>
  <c r="C292" i="5"/>
  <c r="E264" i="5"/>
  <c r="G298" i="5"/>
  <c r="G287" i="5"/>
  <c r="D144" i="5"/>
  <c r="E144" i="5"/>
  <c r="G243" i="5"/>
  <c r="G245" i="5"/>
  <c r="E253" i="5"/>
  <c r="E254" i="5"/>
  <c r="G244" i="5"/>
  <c r="G53" i="5"/>
  <c r="G55" i="5"/>
  <c r="E255" i="5"/>
  <c r="G52" i="5"/>
  <c r="G54" i="5"/>
  <c r="G56" i="5"/>
  <c r="F57" i="5"/>
  <c r="C57" i="5"/>
  <c r="D57" i="5"/>
  <c r="E57" i="5"/>
  <c r="G242" i="5"/>
  <c r="H129" i="5"/>
  <c r="H137" i="5"/>
  <c r="G51" i="5"/>
  <c r="H120" i="5"/>
  <c r="H128" i="5"/>
  <c r="H119" i="5"/>
  <c r="H127" i="5"/>
  <c r="H135" i="5"/>
  <c r="H143" i="5"/>
  <c r="H124" i="5"/>
  <c r="H132" i="5"/>
  <c r="H140" i="5"/>
  <c r="H121" i="5"/>
  <c r="H126" i="5"/>
  <c r="H134" i="5"/>
  <c r="H142" i="5"/>
  <c r="H123" i="5"/>
  <c r="H131" i="5"/>
  <c r="H139" i="5"/>
  <c r="H118" i="5"/>
  <c r="H136" i="5"/>
  <c r="H125" i="5"/>
  <c r="H133" i="5"/>
  <c r="H141" i="5"/>
  <c r="H117" i="5"/>
  <c r="H122" i="5"/>
  <c r="H130" i="5"/>
  <c r="H138" i="5"/>
  <c r="H116" i="5"/>
  <c r="E192" i="5"/>
  <c r="G168" i="5"/>
  <c r="E189" i="5"/>
  <c r="E193" i="5"/>
  <c r="E197" i="5"/>
  <c r="E201" i="5"/>
  <c r="E205" i="5"/>
  <c r="E209" i="5"/>
  <c r="E221" i="5"/>
  <c r="E200" i="5"/>
  <c r="E208" i="5"/>
  <c r="G154" i="5"/>
  <c r="G162" i="5"/>
  <c r="G170" i="5"/>
  <c r="G172" i="5"/>
  <c r="E186" i="5"/>
  <c r="E198" i="5"/>
  <c r="E202" i="5"/>
  <c r="E206" i="5"/>
  <c r="G232" i="5"/>
  <c r="G234" i="5"/>
  <c r="G151" i="5"/>
  <c r="G153" i="5"/>
  <c r="G155" i="5"/>
  <c r="G157" i="5"/>
  <c r="G159" i="5"/>
  <c r="G161" i="5"/>
  <c r="G163" i="5"/>
  <c r="G165" i="5"/>
  <c r="G167" i="5"/>
  <c r="G169" i="5"/>
  <c r="G171" i="5"/>
  <c r="G173" i="5"/>
  <c r="G175" i="5"/>
  <c r="G177" i="5"/>
  <c r="E187" i="5"/>
  <c r="E191" i="5"/>
  <c r="E195" i="5"/>
  <c r="E199" i="5"/>
  <c r="E203" i="5"/>
  <c r="E211" i="5"/>
  <c r="E188" i="5"/>
  <c r="E223" i="5"/>
  <c r="G156" i="5"/>
  <c r="G164" i="5"/>
  <c r="E190" i="5"/>
  <c r="E194" i="5"/>
  <c r="E220" i="5"/>
  <c r="E210" i="5"/>
  <c r="E196" i="5"/>
  <c r="E207" i="5"/>
  <c r="E222" i="5"/>
  <c r="G231" i="5"/>
  <c r="G233" i="5"/>
  <c r="G235" i="5"/>
  <c r="G152" i="5"/>
  <c r="G158" i="5"/>
  <c r="G160" i="5"/>
  <c r="G166" i="5"/>
  <c r="G174" i="5"/>
  <c r="G176" i="5"/>
  <c r="E185" i="5"/>
  <c r="E204" i="5"/>
  <c r="E219" i="5"/>
  <c r="F85" i="5"/>
  <c r="F67" i="5"/>
  <c r="F110" i="5"/>
  <c r="H93" i="5"/>
  <c r="F96" i="5"/>
  <c r="H74" i="5"/>
  <c r="F77" i="5"/>
  <c r="H41" i="5"/>
  <c r="H42" i="5"/>
  <c r="E45" i="5"/>
  <c r="F33" i="5"/>
  <c r="H7" i="5"/>
  <c r="H9" i="5"/>
  <c r="H11" i="5"/>
  <c r="H13" i="5"/>
  <c r="H15" i="5"/>
  <c r="H17" i="5"/>
  <c r="H19" i="5"/>
  <c r="H21" i="5"/>
  <c r="H23" i="5"/>
  <c r="H25" i="5"/>
  <c r="H6" i="5"/>
  <c r="H8" i="5"/>
  <c r="H10" i="5"/>
  <c r="H12" i="5"/>
  <c r="H14" i="5"/>
  <c r="H16" i="5"/>
  <c r="H18" i="5"/>
  <c r="H20" i="5"/>
  <c r="H22" i="5"/>
  <c r="H24" i="5"/>
  <c r="H26" i="5"/>
  <c r="G109" i="5"/>
  <c r="E109" i="5"/>
  <c r="D109" i="5"/>
  <c r="C109" i="5"/>
  <c r="G108" i="5"/>
  <c r="E108" i="5"/>
  <c r="D108" i="5"/>
  <c r="C108" i="5"/>
  <c r="G107" i="5"/>
  <c r="E107" i="5"/>
  <c r="D107" i="5"/>
  <c r="C107" i="5"/>
  <c r="G106" i="5"/>
  <c r="E106" i="5"/>
  <c r="D106" i="5"/>
  <c r="C106" i="5"/>
  <c r="G105" i="5"/>
  <c r="E105" i="5"/>
  <c r="D105" i="5"/>
  <c r="C105" i="5"/>
  <c r="G104" i="5"/>
  <c r="E104" i="5"/>
  <c r="D104" i="5"/>
  <c r="C104" i="5"/>
  <c r="G103" i="5"/>
  <c r="E103" i="5"/>
  <c r="D103" i="5"/>
  <c r="C103" i="5"/>
  <c r="G102" i="5"/>
  <c r="E102" i="5"/>
  <c r="D102" i="5"/>
  <c r="C102" i="5"/>
  <c r="G95" i="5"/>
  <c r="E95" i="5"/>
  <c r="D95" i="5"/>
  <c r="C95" i="5"/>
  <c r="G94" i="5"/>
  <c r="E94" i="5"/>
  <c r="D94" i="5"/>
  <c r="C94" i="5"/>
  <c r="G92" i="5"/>
  <c r="E92" i="5"/>
  <c r="D92" i="5"/>
  <c r="C92" i="5"/>
  <c r="G91" i="5"/>
  <c r="E91" i="5"/>
  <c r="D91" i="5"/>
  <c r="C91" i="5"/>
  <c r="G84" i="5"/>
  <c r="E84" i="5"/>
  <c r="D84" i="5"/>
  <c r="C84" i="5"/>
  <c r="G83" i="5"/>
  <c r="E83" i="5"/>
  <c r="D83" i="5"/>
  <c r="C83" i="5"/>
  <c r="G66" i="5"/>
  <c r="E66" i="5"/>
  <c r="D66" i="5"/>
  <c r="C66" i="5"/>
  <c r="G65" i="5"/>
  <c r="E65" i="5"/>
  <c r="D65" i="5"/>
  <c r="C65" i="5"/>
  <c r="G64" i="5"/>
  <c r="E64" i="5"/>
  <c r="D64" i="5"/>
  <c r="C64" i="5"/>
  <c r="G63" i="5"/>
  <c r="E63" i="5"/>
  <c r="D63" i="5"/>
  <c r="C63" i="5"/>
  <c r="G44" i="5"/>
  <c r="F44" i="5"/>
  <c r="D44" i="5"/>
  <c r="C44" i="5"/>
  <c r="G43" i="5"/>
  <c r="F43" i="5"/>
  <c r="D43" i="5"/>
  <c r="C43" i="5"/>
  <c r="G40" i="5"/>
  <c r="F40" i="5"/>
  <c r="D40" i="5"/>
  <c r="C40" i="5"/>
  <c r="G39" i="5"/>
  <c r="F39" i="5"/>
  <c r="D39" i="5"/>
  <c r="C39" i="5"/>
  <c r="G363" i="5" l="1"/>
  <c r="G303" i="5"/>
  <c r="H349" i="5"/>
  <c r="G337" i="5"/>
  <c r="G292" i="5"/>
  <c r="G57" i="5"/>
  <c r="G33" i="5"/>
  <c r="D280" i="5" l="1"/>
  <c r="C280" i="5"/>
  <c r="D279" i="5"/>
  <c r="C279" i="5"/>
  <c r="D278" i="5"/>
  <c r="C278" i="5"/>
  <c r="D277" i="5"/>
  <c r="C277" i="5"/>
  <c r="D276" i="5"/>
  <c r="C276" i="5"/>
  <c r="D275" i="5"/>
  <c r="C275" i="5"/>
  <c r="D274" i="5"/>
  <c r="C274" i="5"/>
  <c r="D273" i="5"/>
  <c r="C273" i="5"/>
  <c r="E276" i="5" l="1"/>
  <c r="C178" i="5"/>
  <c r="C236" i="5"/>
  <c r="E236" i="5"/>
  <c r="H95" i="5"/>
  <c r="E262" i="5"/>
  <c r="E85" i="5"/>
  <c r="D236" i="5"/>
  <c r="C224" i="5"/>
  <c r="E273" i="5"/>
  <c r="E278" i="5"/>
  <c r="C96" i="5"/>
  <c r="E218" i="5"/>
  <c r="C246" i="5"/>
  <c r="F246" i="5"/>
  <c r="D267" i="5"/>
  <c r="C77" i="5"/>
  <c r="E277" i="5"/>
  <c r="D110" i="5"/>
  <c r="E178" i="5"/>
  <c r="D77" i="5"/>
  <c r="D96" i="5"/>
  <c r="H105" i="5"/>
  <c r="E96" i="5"/>
  <c r="E275" i="5"/>
  <c r="E279" i="5"/>
  <c r="E280" i="5"/>
  <c r="C256" i="5"/>
  <c r="E110" i="5"/>
  <c r="F236" i="5"/>
  <c r="D67" i="5"/>
  <c r="D85" i="5"/>
  <c r="C281" i="5"/>
  <c r="G150" i="5"/>
  <c r="E184" i="5"/>
  <c r="C45" i="5"/>
  <c r="D256" i="5"/>
  <c r="H84" i="5"/>
  <c r="C212" i="5"/>
  <c r="F178" i="5"/>
  <c r="E77" i="5"/>
  <c r="H94" i="5"/>
  <c r="H106" i="5"/>
  <c r="H108" i="5"/>
  <c r="G45" i="5"/>
  <c r="G67" i="5"/>
  <c r="G77" i="5"/>
  <c r="H76" i="5"/>
  <c r="H107" i="5"/>
  <c r="H109" i="5"/>
  <c r="H44" i="5"/>
  <c r="D45" i="5"/>
  <c r="D212" i="5"/>
  <c r="E274" i="5"/>
  <c r="H83" i="5"/>
  <c r="F45" i="5"/>
  <c r="G144" i="5"/>
  <c r="G85" i="5"/>
  <c r="G96" i="5"/>
  <c r="H102" i="5"/>
  <c r="C33" i="5"/>
  <c r="H75" i="5"/>
  <c r="E33" i="5"/>
  <c r="C144" i="5"/>
  <c r="H103" i="5"/>
  <c r="D33" i="5"/>
  <c r="H28" i="5"/>
  <c r="H30" i="5"/>
  <c r="H32" i="5"/>
  <c r="H27" i="5"/>
  <c r="H29" i="5"/>
  <c r="H31" i="5"/>
  <c r="H43" i="5"/>
  <c r="H64" i="5"/>
  <c r="H66" i="5"/>
  <c r="H104" i="5"/>
  <c r="H5" i="5"/>
  <c r="C67" i="5"/>
  <c r="H92" i="5"/>
  <c r="G110" i="5"/>
  <c r="H63" i="5"/>
  <c r="H40" i="5"/>
  <c r="H65" i="5"/>
  <c r="E67" i="5"/>
  <c r="D224" i="5"/>
  <c r="C267" i="5"/>
  <c r="C85" i="5"/>
  <c r="C110" i="5"/>
  <c r="H39" i="5"/>
  <c r="H91" i="5"/>
  <c r="G230" i="5"/>
  <c r="H73" i="5"/>
  <c r="D178" i="5"/>
  <c r="D281" i="5"/>
  <c r="E252" i="5"/>
  <c r="H33" i="5" l="1"/>
  <c r="E224" i="5"/>
  <c r="G236" i="5"/>
  <c r="G246" i="5"/>
  <c r="H96" i="5"/>
  <c r="E267" i="5"/>
  <c r="E256" i="5"/>
  <c r="E281" i="5"/>
  <c r="H77" i="5"/>
  <c r="H85" i="5"/>
  <c r="H45" i="5"/>
  <c r="E212" i="5"/>
  <c r="G178" i="5"/>
  <c r="H144" i="5"/>
  <c r="H67" i="5"/>
  <c r="H110" i="5"/>
</calcChain>
</file>

<file path=xl/sharedStrings.xml><?xml version="1.0" encoding="utf-8"?>
<sst xmlns="http://schemas.openxmlformats.org/spreadsheetml/2006/main" count="3198" uniqueCount="709">
  <si>
    <t>بيانات واقعة القبض/الاتهام</t>
  </si>
  <si>
    <t>بيانات المنتج الإبداعي</t>
  </si>
  <si>
    <t>ملاحظات</t>
  </si>
  <si>
    <t>م</t>
  </si>
  <si>
    <t>تاريخ الواقعة</t>
  </si>
  <si>
    <t>محافظة الواقعة</t>
  </si>
  <si>
    <t>الإقليم الجغرافي</t>
  </si>
  <si>
    <t>مكان الواقعة</t>
  </si>
  <si>
    <t>اسم مميز/إعلامي للواقعة</t>
  </si>
  <si>
    <t>اسم شهرة</t>
  </si>
  <si>
    <t>النوع الاجتماعي</t>
  </si>
  <si>
    <t>الوظيفة</t>
  </si>
  <si>
    <t>محل الإقامة</t>
  </si>
  <si>
    <t>تاريخ تحرير/نشر المنتج الإبداعي</t>
  </si>
  <si>
    <t>نوع المنتج الإبداعي</t>
  </si>
  <si>
    <t>هدف المنشور</t>
  </si>
  <si>
    <t>الوضع القانوني وقت كتابة الرسالة</t>
  </si>
  <si>
    <t>رقم القضية أو المحضر</t>
  </si>
  <si>
    <t>الإتهامات الموجهة</t>
  </si>
  <si>
    <t>الأحراز</t>
  </si>
  <si>
    <t>أحكام وبيانات قضائية أخرى</t>
  </si>
  <si>
    <t>رابط 1</t>
  </si>
  <si>
    <t>رابط 2</t>
  </si>
  <si>
    <t>رابط 3</t>
  </si>
  <si>
    <t>رابط 4</t>
  </si>
  <si>
    <t>رابط 5</t>
  </si>
  <si>
    <t>فئة الوظيفة</t>
  </si>
  <si>
    <t>تصنيف الوضع القانوني</t>
  </si>
  <si>
    <t>غير معلوم</t>
  </si>
  <si>
    <t>القاهرة</t>
  </si>
  <si>
    <t>الدقهلية</t>
  </si>
  <si>
    <t>الغربية</t>
  </si>
  <si>
    <t>الجيزة</t>
  </si>
  <si>
    <t>الإسكندرية</t>
  </si>
  <si>
    <t>الشرقية</t>
  </si>
  <si>
    <t>كفر الشيخ</t>
  </si>
  <si>
    <t>الفيوم</t>
  </si>
  <si>
    <t>البحيرة</t>
  </si>
  <si>
    <t>المنوفية</t>
  </si>
  <si>
    <t>بني سويف</t>
  </si>
  <si>
    <t>السويس</t>
  </si>
  <si>
    <t>دمياط</t>
  </si>
  <si>
    <t>بورسعيد</t>
  </si>
  <si>
    <t>القليوبية</t>
  </si>
  <si>
    <t>أسوان</t>
  </si>
  <si>
    <t>المنيا</t>
  </si>
  <si>
    <t>قنا</t>
  </si>
  <si>
    <t>الإسماعيلية</t>
  </si>
  <si>
    <t>أسيوط</t>
  </si>
  <si>
    <t>حلوان</t>
  </si>
  <si>
    <t>كرداسة</t>
  </si>
  <si>
    <t>عبير الصفتي</t>
  </si>
  <si>
    <t>علياء عواد</t>
  </si>
  <si>
    <t>سناء سيف</t>
  </si>
  <si>
    <t>نوع مكان الاحتجاز</t>
  </si>
  <si>
    <t>مكان الاحتجاز حيث الإنتاج الإبداعي</t>
  </si>
  <si>
    <t>عنوان المنتج الإبداعي وفقاً لذويه أو الناشر أو حسب المحتوى</t>
  </si>
  <si>
    <t>منطقة سجون طرة</t>
  </si>
  <si>
    <t>ذكر</t>
  </si>
  <si>
    <t>أنثى</t>
  </si>
  <si>
    <t>مهندس</t>
  </si>
  <si>
    <t>محامي</t>
  </si>
  <si>
    <t>السن أو تاريخ الميلاد</t>
  </si>
  <si>
    <t>نشاط بالمجال العام</t>
  </si>
  <si>
    <t>تاريخ أخر حكم قضائي</t>
  </si>
  <si>
    <t>بيانات قانونية وإجراءات متعلقة بالواقعة</t>
  </si>
  <si>
    <t>روابط المصادر</t>
  </si>
  <si>
    <t>محكوم</t>
  </si>
  <si>
    <t>رسالة نصية</t>
  </si>
  <si>
    <t>رسم</t>
  </si>
  <si>
    <t>قصيدة</t>
  </si>
  <si>
    <t>تصميم وإهداء</t>
  </si>
  <si>
    <t>المحافظات المركزية</t>
  </si>
  <si>
    <t>محافظات الدلتا</t>
  </si>
  <si>
    <t>محافظات الصعيد</t>
  </si>
  <si>
    <t>مدن القناة</t>
  </si>
  <si>
    <t>محاماة</t>
  </si>
  <si>
    <t>أكبر من 50 سنة</t>
  </si>
  <si>
    <t>أقسام الشرطة (سجون مركزية)</t>
  </si>
  <si>
    <t>مناطق سجون</t>
  </si>
  <si>
    <t>إعدام أو إحالة إلى المُفتي</t>
  </si>
  <si>
    <t>قيد التحقيق أو محال للمحاكمة</t>
  </si>
  <si>
    <t>سجون عمومية</t>
  </si>
  <si>
    <t>نقابات مهنية</t>
  </si>
  <si>
    <t>الإجمالي</t>
  </si>
  <si>
    <t>مع مراعاة أن تلك الأعداد تمثل فقط عدد الإنتاجات الإبداعية الأدبية أو الفنية أو المادية حتى أن تكررت الإنتاجات لنفس المسجون، ولا تمثل عدد المحبوسين أو المسجونين على خلفية سياسية</t>
  </si>
  <si>
    <t>بين 18-30 سنة</t>
  </si>
  <si>
    <t>الوضع القانوني</t>
  </si>
  <si>
    <t>النوع الإجتماعي</t>
  </si>
  <si>
    <t xml:space="preserve">توزيع الإنتاجات الإبداعية وفقاً لنوع المنتج الإبداعي ومحافظة واقعة الأتهام </t>
  </si>
  <si>
    <t xml:space="preserve">توزيع الإنتاجات الإبداعية وفقاً لنوع المنتج الإبداعي والإقليم الجغرافي لواقعة الأتهام </t>
  </si>
  <si>
    <t>توزيع الإنتاجات الإبداعية وفقاً لنوع المنتج الإبداعي ونوع مكان احتجاز صاحب المنتج الإبداعي</t>
  </si>
  <si>
    <t>توزيع الإنتاجات الإبداعية وفقاً لنوع المنتج الإبداعي والوضع القانوني لصاحب المنتج الإبداعي</t>
  </si>
  <si>
    <t>توزيع الإنتاجات الإبداعية وفقاً لنوع المنتج الإبداعي والنوع الإجتماعي لصاحب المنتج الإبداعي</t>
  </si>
  <si>
    <t>توزيع الإنتاجات الإبداعية وفقاً لنوع المنتج الإبداعي وفئة الوظيفة لصاحب المنتج الإبداعي</t>
  </si>
  <si>
    <t>توزيع الإنتاجات الإبداعية وفقاً لمحافظة واقعة الأتهام ونوع مكان احتجاز صاحب المنتج الإبداعي</t>
  </si>
  <si>
    <t>توزيع الإنتاجات الإبداعية وفقاً لمحافظة واقعة الأتهام والنوع الإجتماعي لصاحب المنتج الإبداعي</t>
  </si>
  <si>
    <t>توزيع الإنتاجات الإبداعية وفقاً للإقليم الجغرافي لواقعة الأتهام ونوع مكان احتجاز صاحب المنتج الإبداعي</t>
  </si>
  <si>
    <t>توزيع الإنتاجات الإبداعية وفقاً للوضع القانوني لصاحب المنتج الإبداعي وفئة الوظيفة</t>
  </si>
  <si>
    <t>توزيع الإنتاجات الإبداعية وفقاً للنوع الإجتماعي لصاحب المنتج الإبداعي وفئة الوظيفة</t>
  </si>
  <si>
    <t>المرحلة العمرية</t>
  </si>
  <si>
    <t>سجن العقرب - طرة</t>
  </si>
  <si>
    <t>http://lettersfromthestarsofdarknessi.blogspot.com/2020/03/blog-post.html</t>
  </si>
  <si>
    <t>عيد ميلادك السادس يا رضوى</t>
  </si>
  <si>
    <t>http://lettersfromthestarsofdarknessi.blogspot.com/?view=classic</t>
  </si>
  <si>
    <t>عايزة أستخبى من النور والناس أنا مش مصدقة إني من 20 أبريل مروحتش وإني ممكن مروحش قبل سنتين ثلاثة السجن وحش أوي يا ماما</t>
  </si>
  <si>
    <t>محبوس إحتياطيًا</t>
  </si>
  <si>
    <t>https://www.facebook.com/WomenAntiCoup/posts/1568944056627548</t>
  </si>
  <si>
    <t>وصية</t>
  </si>
  <si>
    <t>https://www.facebook.com/permalink.php?story_fbid=2626880714292975&amp;id=100009132163280</t>
  </si>
  <si>
    <t>ممكن يكون حصل أى تجاوز منى فى حق أى حد لو ليا أنا مسامحه لو عليا يبلغ زوجتى لسداده أنا ظنى بالله خير اللهم أغفر لى وأرحمنى</t>
  </si>
  <si>
    <t>لأخواني وأهلي جزاكم الله خيرًا</t>
  </si>
  <si>
    <t>https://www.facebook.com/permalink.php?story_fbid=2445750245739357&amp;id=100009132163280</t>
  </si>
  <si>
    <t>لو مت حلمنا لازم يعيش إنا نستنصر باللهم ثم بكم لا تخذلونا</t>
  </si>
  <si>
    <t>https://www.facebook.com/permalink.php?story_fbid=2610867802560933&amp;id=100009132163280</t>
  </si>
  <si>
    <t>https://www.facebook.com/WomenAntiCoup/posts/1295341357321154</t>
  </si>
  <si>
    <t>الأزبكية - الفجالة</t>
  </si>
  <si>
    <t>أحداث رمسيس 2013</t>
  </si>
  <si>
    <t>https://www.facebook.com/WomenAntiCoup/posts/1284066598448630</t>
  </si>
  <si>
    <t>رسالة لابنها</t>
  </si>
  <si>
    <t>لولي عايش في قلب ماما</t>
  </si>
  <si>
    <t>صحفية وناشطة سياسية</t>
  </si>
  <si>
    <t>صحفية</t>
  </si>
  <si>
    <t>ناشطة سياسية</t>
  </si>
  <si>
    <t>طالبة</t>
  </si>
  <si>
    <t>https://www.facebook.com/WomenAntiCoup/posts/1287808648074425</t>
  </si>
  <si>
    <t>كفاية شقى بقى</t>
  </si>
  <si>
    <t>سعيد عمار</t>
  </si>
  <si>
    <t>رسالة صوتية</t>
  </si>
  <si>
    <t>أقول لأحبتي</t>
  </si>
  <si>
    <t>أحداث كرداسة</t>
  </si>
  <si>
    <t>الجيزة - كرداسة</t>
  </si>
  <si>
    <t>https://www.facebook.com/watch/?ref=search&amp;v=401965524538607&amp;external_log_id=8534030e-332b-414a-8379-e7e585b35b83&amp;q=%D8%B1%D8%B3%D8%A7%D9%84%D8%A9%20%D8%B3%D8%B9%D9%8A%D8%AF%20%D8%B9%D9%85%D8%A7%D8%B1</t>
  </si>
  <si>
    <t>سعيد يوسف عبدالسلام صالح عمار</t>
  </si>
  <si>
    <t>https://www.youtube.com/watch?v=P-bYsV11IrU</t>
  </si>
  <si>
    <t>https://www.youtube.com/watch?v=dJ-YZnWiYtc</t>
  </si>
  <si>
    <t>https://www.facebook.com/mekameeleen.tv/videos/%D8%B1%D8%B3%D8%A7%D9%84%D8%A9-%D8%B5%D9%88%D8%AA%D9%8A%D8%A9-%D9%85%D8%A8%D9%83%D9%8A%D8%A9-%D9%84%D9%84%D9%85%D8%B9%D8%AA%D9%82%D9%84-%D8%A7%D9%84%D8%B4%D9%8A%D8%AE-%D8%B3%D8%B9%D9%8A%D8%AF-%D9%8A%D9%88%D8%B3%D9%81-%D8%B9%D9%85%D8%A7%D8%B1-%D9%82%D8%A8%D9%84-%D8%AA%D9%86%D9%81%D9%8A%D8%B0-%D8%AD%D9%83%D9%85-%D8%A7%D9%84%D8%A5%D8%B9%D8%AF%D8%A7%D9%85-%D8%A8%D8%AD%D9%82%D9%87/2460868377538831/</t>
  </si>
  <si>
    <t>https://m.facebook.com/watch/?v=2460868714205464&amp;_rdr</t>
  </si>
  <si>
    <t>قسم شرطة عين شمس</t>
  </si>
  <si>
    <t>رقم ٤٨٨ لسنة ٢٠١٩ حصر أمن دوله عليا</t>
  </si>
  <si>
    <t>رقم 148 لسنة ٢٠١7 حصر أمن دوله عليا</t>
  </si>
  <si>
    <t>https://www.facebook.com/WomenAntiCoup/posts/1279452268910063</t>
  </si>
  <si>
    <t>عين شمس - منزلها</t>
  </si>
  <si>
    <t>نحن نحب هذا الوطن رغم السجن والسجان</t>
  </si>
  <si>
    <t>https://www.facebook.com/WomenAntiCoup/posts/1275266145995342</t>
  </si>
  <si>
    <t>معايدة</t>
  </si>
  <si>
    <t>https://www.facebook.com/WomenAntiCoup/posts/1306387759549847</t>
  </si>
  <si>
    <t>الوصية الأخيرة</t>
  </si>
  <si>
    <t>https://www.facebook.com/WomenAntiCoup/posts/1461510160704272</t>
  </si>
  <si>
    <t>حكم عليها بالإعدام ثم خفف للمؤبد</t>
  </si>
  <si>
    <t>https://www.facebook.com/watch/?v=222873372497880</t>
  </si>
  <si>
    <t>https://werecord.org/%D9%85%D9%86-%D8%B1%D8%B3%D8%A7%D8%A6%D9%84-%D9%85%D8%B9%D8%AA%D9%82%D9%84%D8%A9-%D8%B9%D9%86-%D8%A7%D9%84%D8%AD%D8%A7%D8%AC%D8%A9-%D8%B3%D8%A7%D9%85%D9%8A%D8%A9-%D8%B4%D9%86%D9%86/</t>
  </si>
  <si>
    <t>https://fj-p.net/308571/%D8%A7%D9%84%D9%86%D8%B4%D8%B1%D8%A9-%D8%A7%D9%84%D8%AD%D9%82%D9%88%D9%82%D9%8A%D8%A9-%D8%AA%D9%88%D8%A7%D8%B5%D9%84-%D8%A7%D9%84%D8%A7%D8%B9%D8%AA%D9%82%D8%A7%D9%84-%D8%A7%D9%84%D8%AA%D8%B9%D8%B3/</t>
  </si>
  <si>
    <t>https://www.facebook.com/WomenAntiCoup/posts/1297408603781096</t>
  </si>
  <si>
    <t>طفلي لم يعد يعرفني</t>
  </si>
  <si>
    <t>قضية اغتيال النائب العام</t>
  </si>
  <si>
    <t>طبيبة</t>
  </si>
  <si>
    <t>القاهرة الجديدة</t>
  </si>
  <si>
    <t>طفلي لم يعد يعرفني ولم يعي أننى أمه وينظر إلى كل مرة وكأن عيناه تعاتبني أين ذهبتي وتركتيني</t>
  </si>
  <si>
    <t>https://www.facebook.com/WomenAntiCoup/posts/1338614836327139</t>
  </si>
  <si>
    <t>https://www.facebook.com/WomenAntiCoup/posts/1396214760567146</t>
  </si>
  <si>
    <t>قضية كتائب حلوان</t>
  </si>
  <si>
    <t>اغيثوني انظرو لي بعين الرحمه أنا علياء عواد</t>
  </si>
  <si>
    <t>https://www.facebook.com/WomenAntiCoup/posts/1505472772974677</t>
  </si>
  <si>
    <t>https://www.facebook.com/WomenAntiCoup/posts/1463357393852882</t>
  </si>
  <si>
    <t>رقم 855 لسنة 2020 حصر أمن دولة عليا</t>
  </si>
  <si>
    <t>https://www.facebook.com/WomenAntiCoup/posts/1472617332926888</t>
  </si>
  <si>
    <t>https://www.facebook.com/WomenAntiCoup/posts/1455827091272579</t>
  </si>
  <si>
    <t>https://www.facebook.com/WomenAntiCoup/posts/1332703156918307</t>
  </si>
  <si>
    <t>أنا زهقت ويأست وفقدت الأمل في خروجي قريبًا مش عارفه هخرج إمتى أقصى طموحي الجلسات ترجع علشان أقدر أشوف ناس تانية غير اللي بشوفها كل يوم وبدعو أسرتي للتوقف عن زيارتي في الفترة الحالية إشفاقًا عليكم من المسافة التي تقطعوها الومشقة التي تتحملوها لمحاولة رؤيتي وعودتكم في كل مرة دون استطاعتكم للإطمئنان علي</t>
  </si>
  <si>
    <t>https://www.facebook.com/WomenAntiCoup/posts/1430075820514373</t>
  </si>
  <si>
    <t>https://www.facebook.com/WomenAntiCoup/posts/1313079242214032</t>
  </si>
  <si>
    <t>ما الذي تخشوه من لقائي لزوجي</t>
  </si>
  <si>
    <t>الدقي - مقهى في منطقة البحوث</t>
  </si>
  <si>
    <t>https://www.facebook.com/WomenAntiCoup/posts/1339976726190950</t>
  </si>
  <si>
    <t>سامحني يا صغيري</t>
  </si>
  <si>
    <t>رامي شعث</t>
  </si>
  <si>
    <t>https://www.facebook.com/celine.l.mccutcheon/posts/10158667619170960</t>
  </si>
  <si>
    <t>رسالة لأسرته</t>
  </si>
  <si>
    <t>https://www.facebook.com/permalink.php?story_fbid=333020218063916&amp;id=110052197027387</t>
  </si>
  <si>
    <t>ناشط سياسي وحقوقي</t>
  </si>
  <si>
    <t>علاء عبدالفتاح</t>
  </si>
  <si>
    <t>مبرمج - مدون</t>
  </si>
  <si>
    <t>https://www.facebook.com/laila.soueif/posts/10158297019010995</t>
  </si>
  <si>
    <t>بأكد مرة تانية اني صحيا كويس وواخد بالي من نفسي لكن نفسيا طالع ونازل بسبب اللي بيحصل واللي مش مفهوم واضح إن غياب المنطق مكتوب علينا الحقبة دي لحد ما ربنا ينتع الكوكب كله بالسلامة</t>
  </si>
  <si>
    <t>https://www.facebook.com/laila.soueif/posts/10158219202340995</t>
  </si>
  <si>
    <t>جواباتكم بتوصلي كويس صحيا بس طبعا زهقان من استمرار الوضع الحالي</t>
  </si>
  <si>
    <t>https://www.facebook.com/laila.soueif/posts/10158372357970995</t>
  </si>
  <si>
    <t>https://www.facebook.com/laila.soueif/posts/10158458745515995</t>
  </si>
  <si>
    <t>للمرة الثانية بكتبلك من غير ما أشوف جوابك وأصلا بتاع الطبلية اللي فاتت ما دخلش فمعرفش ده حيدخل ولا لأ هو انت مزعلاهم في ايه</t>
  </si>
  <si>
    <t>https://www.facebook.com/neama.hisham/posts/10163473935405494</t>
  </si>
  <si>
    <t>https://www.facebook.com/Monasosh/posts/10158062869534454</t>
  </si>
  <si>
    <t>محامي حقوقي</t>
  </si>
  <si>
    <t>الباقر</t>
  </si>
  <si>
    <t>https://www.facebook.com/neama.hisham/posts/10163539060635494</t>
  </si>
  <si>
    <t>أمي وأختي وزوجتي وحشتوني جدا جدا جدا طمنوني عليكم وعلى صحتكم وظروف حياتكم أنا قلقان عليكم في ظروف مرض الكورونا وانتشاره خصوصا مع السن الكبير أنا بخير والحمدلله بجد والله هبقى تمام جدا وبتغذى كويس من أكل التعيين والكافتيريا وباخد الأدوية والنفسية تمام ينقصني رؤياكم وإن شاء الله نعدي المرحلةديه على خير والواباء كمان ونكون مع بعض قريبًا يا رب طمنوني عليكم ماما صحتها عاملة ايه وبتاخد الادوية بانتظام وخلوا المتابعة مع الدكتور ثانويا بس وسارة تاخد بالها كويس جدا من التعقيم وهي راجعة البيت من الشغل وانتي يا نعمة مناعتك ضعيفة خلي بالك وخليكي وسط أهلك دائما ووقفوا الزيارات العائيلة وحاولوا تخلوا الخل من البيت أمي حبيبتي أختي السند الجميلة زوجتي حبيبة قلبي ورفيقتي حضن كبير ليكم كلكم بفكر فيكم دائمًا حافظوا على نفسكم زي مانا بحافظ على نفسي لغاية ما الحبسة دي تنتهي وسوء التفاهم يخلص ونرجع لحياتنا الطبيعية تاني وسلامي لعماماي وخلاتي وأولادهم وبناتهم وكل الأحباب ولحمايا وأهلي يا نعمة وابعتيلي رسالة طمنيني على صحتكم وأحوالكم المالية وشغلكم في الظروف ديه وعايشين إزاي على فكرة الطبلية فتحت فمش حوصيكي بقه بس الوجبة مش حتبات علشان الجو ومتنسيش زيت الزيتون والشطة وعصير بيور وطحينة وتوابل وجهينة رايب أنا سعيد جدا اني ببعت الرسالة ليكم ومنتظر إيجاباتكم ورسالتكم وشكرا الأدوية المطلوبة في الخلف مع حبي محمد الباقر</t>
  </si>
  <si>
    <t>رسمة لابنه</t>
  </si>
  <si>
    <t>بابا ودودو على جبل بياخدوا سلفي</t>
  </si>
  <si>
    <t>https://www.facebook.com/Monasosh/posts/10158543037329454</t>
  </si>
  <si>
    <t>بابا ودودو بيتنططوا في المطر وبيدعوا على الظالمين</t>
  </si>
  <si>
    <t>https://www.facebook.com/Monasosh/posts/10158688853264454</t>
  </si>
  <si>
    <t>https://www.facebook.com/Monasosh/posts/10158504141464454</t>
  </si>
  <si>
    <t>https://www.facebook.com/permalink.php?story_fbid=179298160307935&amp;id=110752927162459</t>
  </si>
  <si>
    <t>باتريك جورج</t>
  </si>
  <si>
    <t>https://www.facebook.com/Monasosh/posts/10158201424639454</t>
  </si>
  <si>
    <t>فك الإضراب</t>
  </si>
  <si>
    <t>https://www.facebook.com/laila.soueif/posts/10158244528635995</t>
  </si>
  <si>
    <t>https://www.facebook.com/mai.abdulghani92/posts/3513492928672697</t>
  </si>
  <si>
    <t>محمد عبدالغني</t>
  </si>
  <si>
    <t>https://www.facebook.com/photo?fbid=3513492532006070&amp;set=pcb.3513492928672697</t>
  </si>
  <si>
    <t>نداء من على حافة الجائحة</t>
  </si>
  <si>
    <t>https://www.facebook.com/laila.soueif/posts/10158126995865995</t>
  </si>
  <si>
    <t>https://www.facebook.com/Monasosh/posts/10158361901754454</t>
  </si>
  <si>
    <t>https://www.facebook.com/almawkef.almasry/photos/a.759082124191687/2640938212672726?type=3&amp;theater</t>
  </si>
  <si>
    <t>https://www.facebook.com/ecrf.net/posts/1588503771313350</t>
  </si>
  <si>
    <t>https://www.facebook.com/Monasosh/posts/10158378824624454</t>
  </si>
  <si>
    <t>البرد قرصة عقرب</t>
  </si>
  <si>
    <t>معتقلي سجن العقرب</t>
  </si>
  <si>
    <t>https://www.facebook.com/Monasosh/posts/10157767534459454</t>
  </si>
  <si>
    <t>https://www.facebook.com/asmaaelserafy21/posts/1286883928180204</t>
  </si>
  <si>
    <t>عنبر الزراعة - سجن طرة</t>
  </si>
  <si>
    <t>https://www.facebook.com/mai.abdulghani92/posts/3113197082035619</t>
  </si>
  <si>
    <t>دخلي أنا ماشي عليه النفسي والفيتامينات حالتي زي الفل معتبر نفسي في الحجر الصحي كان زماني في الصيدلية عادي من غيركم أو في كامب زي بتاع المستشفى النفسي متوقع أن الزيارة تفتح في القريب العاجل بسبب الكورونا أهم حاجة جوباتكم</t>
  </si>
  <si>
    <t>https://www.facebook.com/Monasosh/posts/10158081848459454</t>
  </si>
  <si>
    <t>https://www.facebook.com/laila.soueif/posts/10158433696390995</t>
  </si>
  <si>
    <t>https://www.facebook.com/freebaker/photos/a.120232866048343/255045302567098/</t>
  </si>
  <si>
    <t>https://www.facebook.com/FreeSanaaSeif/posts/3144745788894924</t>
  </si>
  <si>
    <t>https://www.facebook.com/notes/730970117493045/</t>
  </si>
  <si>
    <t>رابط 6</t>
  </si>
  <si>
    <t>رابط 7</t>
  </si>
  <si>
    <t>مونتيرة</t>
  </si>
  <si>
    <t>ناشطة حقوقية وسياسية</t>
  </si>
  <si>
    <t>عن الكتب والسجن وعشوائية العقل وضابط الأمن الوطني</t>
  </si>
  <si>
    <t>https://www.facebook.com/FreeSanaaSeif/posts/3418429424859891:1</t>
  </si>
  <si>
    <t>وصف لأوضاع السجن</t>
  </si>
  <si>
    <t>https://www.facebook.com/freealaa2013/posts/3272616726123282</t>
  </si>
  <si>
    <t>https://www.facebook.com/ahdafsoueif/posts/2776460519149856</t>
  </si>
  <si>
    <t>https://www.facebook.com/freealaa2013/photos/a.661548140563500/3273508669367421/</t>
  </si>
  <si>
    <t>https://www.facebook.com/freealaa2013/posts/3429812437070376</t>
  </si>
  <si>
    <t>رسالة مهمة جدا عن الكورونا في السجون المصرية</t>
  </si>
  <si>
    <t>https://www.facebook.com/Monasosh/posts/10158376207164454</t>
  </si>
  <si>
    <t>https://www.facebook.com/freealaa2013/posts/3432800430104910</t>
  </si>
  <si>
    <t>https://www.facebook.com/freealaa2013/posts/3699132396805044</t>
  </si>
  <si>
    <t>https://www.facebook.com/freealaa2013/posts/3807421942642755</t>
  </si>
  <si>
    <t>أعياد ميلاد سعيدة</t>
  </si>
  <si>
    <t>رسالة عيد الميلاد لدودو</t>
  </si>
  <si>
    <t>https://www.facebook.com/freealaa2013/posts/3799059796812303</t>
  </si>
  <si>
    <t>بابا ودودو في نيو اورلينز بيحتفلوا بسقوط ترامب</t>
  </si>
  <si>
    <t>https://www.facebook.com/Monasosh/posts/10158667937314454?__cft__[0]=AZXOSiITDVh4nT9WDQ4ACogYc0x8J3J6Yvkn6A30NIoUji2YO-KDvwSUscJFlEabw9MatwNE6A8YcN_N9wjYHAHzN3S0HDKlFWn5tCMNGWUjx59YLQEv7H0WHjz9O0REJaxelRJquN4UkOxnlPrPASI3vyYFjn3T0RSvkKgOG3Qkxg&amp;__tn__=%2CO%2CP-y-R</t>
  </si>
  <si>
    <t>https://www.facebook.com/freealaa2013/posts/3824719004246382</t>
  </si>
  <si>
    <t>https://www.facebook.com/freealaa2013/posts/3826762204042062</t>
  </si>
  <si>
    <t>https://www.facebook.com/freealaa2013/posts/3175493985835557</t>
  </si>
  <si>
    <t>https://www.facebook.com/freealaa2013/posts/3436681306383489</t>
  </si>
  <si>
    <t>https://www.facebook.com/Monasosh/posts/10158255888594454</t>
  </si>
  <si>
    <t>قصيدة مهداة لعلاء عبدالفتاح</t>
  </si>
  <si>
    <t>رسالة من معتقل لمعتقل</t>
  </si>
  <si>
    <t>https://www.facebook.com/ecrf.net/posts/1668044333359293</t>
  </si>
  <si>
    <t>https://www.facebook.com/Torturemap/posts/746225992804990</t>
  </si>
  <si>
    <t>باحث عمراني بالمفوضية المصرية للحقوق والحريات</t>
  </si>
  <si>
    <t>نشر أخبار كاذبة - مشاركة جماعة إرهابية مع العلم بأغراضها</t>
  </si>
  <si>
    <t>https://www.facebook.com/events/689900618238381/?post_id=689912874903822&amp;view=permalink</t>
  </si>
  <si>
    <t>رسالة يشتكي فيها من سوء الأوضاع بالسجن ومنع دخول الأدوية له سواء العلاج النفسي أو الخاص بحساسية الصدر</t>
  </si>
  <si>
    <t>بكرة تعرف بنعمل أية عشان تبقى فخور بينا</t>
  </si>
  <si>
    <t>لولو حبيبي وروح روحي وحشتني اد العالم ازيك يا لولو عامل ايه يا نور عيني وروح قلبي والنفس الي بعيش بيه وحشتني قوي يا حبيبي عرفت انك اخدت اجازة نص السنه عايزاك تسمع كلام تاتا وكل الناس الي بيحبوك عشان خاطري يا روحي عايزاك تخلي بالك من روحك لحد ما نرجع انا وبابا من السفر عارف يا روحي انا بستنى الجواب الي بكتبه ليك والي بتبعته من الأسبوع للأسبوع بفضل اعد في الأيام كل دقيقه لحد ما يعدي الاسبوع ويجيلي الجواب بتاعك الرسومات بتاعتك وصورتك بيينامو جمبي كل يوم واقعد اقرأ جواباتك كل شويه عارف يا لولو انا بحلم بيك كل يوم وبشوف كل الأطفال انت اخبار صحتك ايه يا حبيبي بتاكل كويس ولا لأ اوعى تكون بتغلب تاتا في الأكل يا حبيبي انا قلت ليك انت لازم تخلي بالك من تاتا لانه انت راجل البيت دلوقتي وانشاءالله يا حبيبي انا وبابا هنرجع من السفر ومش هنبعد عنك ابدا وهخبيك في حضني عايزاك تبقى شاطر وراجل يا روحي عايزاك تبقى زي بابا بتخلي بالك من الي حواليك وبتحبهم بكره تعرف يا روحي بابا وماما بيعملو ايه علشانك خليك فخور بينا زي ما احنا فخورين بيك وبنحبك قوي بابا وماما ما عندهمش حاجه في الدنيا أغلى منك احنا بنحبك اكتر من روحنا خلي بالك من نفسك لحد ما نرجعلك يا نور عيني انت وحشتني قوي قوي يا نور عيني بيني وبينك سور ورا سور وانا لا مارد ولا عصفور ماما حبيبتك</t>
  </si>
  <si>
    <t>https://www.facebook.com/ecrf.net/posts/1516932125137182</t>
  </si>
  <si>
    <t>يولد الأمل من رحم الآلام العدل قادم لا محالة</t>
  </si>
  <si>
    <t>https://www.facebook.com/ecrf.net/posts/1528849740612087</t>
  </si>
  <si>
    <t>يولد الأمل من رحم الآلام فاسترجعوا لحظات الأمل وافتخروا بها دوما فالعدل والحق والحرية قادمين لا محالة</t>
  </si>
  <si>
    <t>نشر أخبار كاذبة - إساءة استخدام وسائل التواصل الاجتماعي - مشاركة جماعة إرهابية مع العلم بأغراضها</t>
  </si>
  <si>
    <t>https://www.facebook.com/events/689900618238381/?post_id=689922544902855&amp;view=permalink</t>
  </si>
  <si>
    <t>إبراهيم عز الدين يشتكي من منع الزيارات ورفض دخول الطعام والأدوية رغم معاناته من الاكتئاب الحاد</t>
  </si>
  <si>
    <t>https://www.facebook.com/ecrf.net/posts/1497043960459332</t>
  </si>
  <si>
    <t>https://www.facebook.com/ecrf.net/posts/1557258007771260</t>
  </si>
  <si>
    <t>https://www.facebook.com/ekram.yousef.77/posts/10156823548571331</t>
  </si>
  <si>
    <t>زياد العليمي</t>
  </si>
  <si>
    <t>https://www.facebook.com/ekram.yousef.77/posts/10156768976841331</t>
  </si>
  <si>
    <t>فكري الناس بيا يوم 27 هتم خمس شهور في السجن يا مي أنا نفسي أعيد وسطكم</t>
  </si>
  <si>
    <t>https://www.facebook.com/mai.abdulghani92/posts/3191930514162275</t>
  </si>
  <si>
    <t>https://www.facebook.com/mai.abdulghani92/posts/3812163532138967</t>
  </si>
  <si>
    <t>وعملت مج ساخن لبن وسحلب وحطيت زبيب وسوداني علشان افتكر احتفالات الشتاء لو ربنا قدر وشاء أطلع اليومين دول هأخدكم ونروح إسكندرية نستمتع بالجور والبحر والموج ولسعة البرد ليلًا وهلوسة آخر الليل مع الشروق ورذاذ البحر يلامس وشوشنا والشمس الدافية والنور على البحر وفي إسكندرية</t>
  </si>
  <si>
    <t>أنا مش متفائل ومش يائس لكن أخاف أتمسك بأمل فانهار ومعرفش أتعامل مع الحبسة الطويلة</t>
  </si>
  <si>
    <t>https://www.facebook.com/mai.abdulghani92/posts/3239947659360560</t>
  </si>
  <si>
    <t>https://www.facebook.com/permalink.php?story_fbid=226084912295926&amp;id=110752927162459</t>
  </si>
  <si>
    <t>النزهة - مطار القاهرة</t>
  </si>
  <si>
    <t>https://www.facebook.com/permalink.php?story_fbid=181150886789329&amp;id=110752927162459</t>
  </si>
  <si>
    <t>الأعزاء أتمنى أت تكونوا بصحة جيدة أنا بصحة ممتازة وحابب أطمن على الأسرة وصحة أختي سلامي لكل أصدقائي في مصر وخارجها لسه مش عارف امتى جلستي لكن أتمنى إن اللي جاي يكون أفضل كل الحب لكل زملائي في بولونيا وغرناطة أتمنى العقل يكون معايا الفترة دي</t>
  </si>
  <si>
    <t>https://www.facebook.com/permalink.php?story_fbid=183542886550129&amp;id=110752927162459</t>
  </si>
  <si>
    <t>أنا بصحة جيدة أتمنى تكون كل الأسرة بحال وصحة كويسة أنا منتظر لميعاد الجلسة ومش عارف ليه إتأخرت كدا المهم أتمنى تطمنوني على سبب التأخير دا وحابب افهم إمتى أول يوم دراسي للتيرم الجديد وحابب أسلم على كل الأصدقاء داخل مصر وخارجها</t>
  </si>
  <si>
    <t>https://www.facebook.com/permalink.php?story_fbid=595259524627435&amp;id=100024301791958</t>
  </si>
  <si>
    <t>https://www.facebook.com/groups/156646885750017/permalink/157088122372560/</t>
  </si>
  <si>
    <t>الأحباء أنا بخير وصحة جيدة لعلكم أيضًا بخير وسلامة الأسرة الصحاب المكتب الجامعة في إيطاليا طبعًا أنتم كلكم وحشتوني جدًا أكثر مما يكتب في سطور أتمنى يكون كلكم بصحة وخير والكوروا مأثرتش على حد من حبايبنا</t>
  </si>
  <si>
    <t>https://www.facebook.com/permalink.php?story_fbid=162608975310187&amp;id=110752927162459</t>
  </si>
  <si>
    <t>https://www.youtube.com/watch?v=nlv-1GOHvZk</t>
  </si>
  <si>
    <t>https://www.facebook.com/roula.h.abuzaid/posts/10164050024375147</t>
  </si>
  <si>
    <t>https://www.facebook.com/roula.h.abuzaid/posts/10163946221705147</t>
  </si>
  <si>
    <t>رسالة لأخته</t>
  </si>
  <si>
    <t>https://www.facebook.com/roula.h.abuzaid/posts/10163097932575147</t>
  </si>
  <si>
    <t>رسالة لصديقه</t>
  </si>
  <si>
    <t>طارق النهري</t>
  </si>
  <si>
    <t>https://www.facebook.com/ekram.yousef.77/posts/10157074531791331</t>
  </si>
  <si>
    <t>https://www.facebook.com/ekram.yousef.77/posts/10157198375926331</t>
  </si>
  <si>
    <t>https://www.facebook.com/ekram.yousef.77/posts/10156767161431331</t>
  </si>
  <si>
    <t>هشام فؤاد</t>
  </si>
  <si>
    <t>خالد داوود</t>
  </si>
  <si>
    <t>https://www.facebook.com/mai.abdulghani92/posts/3125271144161546</t>
  </si>
  <si>
    <t>شخص آخر غير الشيخ المهندس أيمن عبدالرحيم</t>
  </si>
  <si>
    <t>https://www.facebook.com/mai.abdulghani92/posts/3569501466405176</t>
  </si>
  <si>
    <t>https://www.facebook.com/Monasosh/posts/10158591836559454</t>
  </si>
  <si>
    <t>https://www.facebook.com/freealaa2013/posts/3526807174037568</t>
  </si>
  <si>
    <t>https://www.facebook.com/freealaa2013/posts/3382744458443841</t>
  </si>
  <si>
    <t>https://www.facebook.com/laila.soueif/posts/10158093246975995</t>
  </si>
  <si>
    <t>https://www.facebook.com/freealaa2013/posts/3382227541828866</t>
  </si>
  <si>
    <t>https://www.facebook.com/Monasosh/posts/10158325003829454</t>
  </si>
  <si>
    <t>https://www.facebook.com/sanaa.seif/posts/10158632872576340</t>
  </si>
  <si>
    <t>https://www.facebook.com/FreeSanaaSeif/posts/3433176410051859</t>
  </si>
  <si>
    <t>https://www.facebook.com/laila.soueif/posts/10158358172115995</t>
  </si>
  <si>
    <t>https://www.facebook.com/Monasosh/posts/10158062607474454</t>
  </si>
  <si>
    <t>https://www.facebook.com/Monasosh/posts/10158443904324454</t>
  </si>
  <si>
    <t>https://www.facebook.com/Monasosh/posts/10158542369844454</t>
  </si>
  <si>
    <t>https://www.facebook.com/Monasosh/posts/10158656905334454</t>
  </si>
  <si>
    <t>https://www.facebook.com/Monasosh/posts/10158622483794454</t>
  </si>
  <si>
    <t>https://www.facebook.com/Monasosh/posts/10158654696959454</t>
  </si>
  <si>
    <t>https://www.facebook.com/Monasosh/posts/10158510364229454</t>
  </si>
  <si>
    <t>https://www.facebook.com/Monasosh/posts/10158526554159454</t>
  </si>
  <si>
    <t>https://www.facebook.com/Monasosh/posts/10158670015279454</t>
  </si>
  <si>
    <t>https://www.facebook.com/Monasosh/posts/10158607190134454</t>
  </si>
  <si>
    <t>https://www.facebook.com/Monasosh/posts/10158670044434454</t>
  </si>
  <si>
    <t>https://www.facebook.com/Monasosh/posts/10158062596674454</t>
  </si>
  <si>
    <t>https://www.facebook.com/Monasosh/posts/10158526377449454</t>
  </si>
  <si>
    <t>رقم ١٣٥٦ لسنة ٢٠١٩ حصر أمن دولة عليا</t>
  </si>
  <si>
    <t>https://www.facebook.com/medhat.elzahed/posts/10157092813571046</t>
  </si>
  <si>
    <t>الترويج لارتكاب جريمة إرهابية - نشر وإذاعة أخبار وبيانات كاذبة تحض على تكدير الأمن العام - إساءة استخدام إحدى وسائل التواصل الاجتماعي بتعمد نشر وإذاعة أخبار وبيانات كاذبة - استخدام موقع على شبكة المعلومات الدولية بغرض الترويج لأفكار داعية لارتكاب أعمال إرهابية</t>
  </si>
  <si>
    <t>معتقلي ليمان 430 صحراوي وادي النطرون</t>
  </si>
  <si>
    <t>ليمان 430 صحراوي - منطقة سجون وادي النطرون</t>
  </si>
  <si>
    <t>https://www.facebook.com/JeWar0/posts/963759917352763</t>
  </si>
  <si>
    <t>https://www.facebook.com/JeWar0/posts/920307348364687</t>
  </si>
  <si>
    <t>سجن العقرب - منطقة سجون طرة</t>
  </si>
  <si>
    <t>رسالة مسربة من داخل سجن العقرب عن محاولة معتقل الانتحار</t>
  </si>
  <si>
    <t>إعلان إضراب</t>
  </si>
  <si>
    <t>https://www.facebook.com/JeWar0/posts/914644352264320</t>
  </si>
  <si>
    <t>ماذا تريد الدولة منا</t>
  </si>
  <si>
    <t>https://mubasher.aljazeera.net/news/politics/2020/5/17/%D9%83%D9%88%D8%B1%D9%88%D9%86%D8%A7-%D9%85%D8%B9%D8%AA%D9%82%D9%84%D9%88-%D8%B3%D8%AC%D9%88%D9%86-%D8%A7%D9%84%D8%B3%D9%8A%D8%B3%D9%8A-%D9%81%D9%8A-%D8%B1%D8%B3%D8%A7%D9%84%D8%A9</t>
  </si>
  <si>
    <t>https://www.fjp.best/310982/%d8%aa%d9%81%d8%a7%d8%b5%d9%8a%d9%84-%d8%b1%d8%b3%d8%a7%d9%84%d8%a9-%d9%85%d8%b3%d8%b1%d8%a8%d8%a9-%d9%85%d9%86-%d8%a7%d9%84%d8%b3%d8%ac%d9%88%d9%86-%d9%88%d8%b1%d9%82%d9%85-%d9%82%d9%8a%d8%a7%d8%b3/</t>
  </si>
  <si>
    <t>رقم 659 لسنة 2020 حصر أمن دولة عليا</t>
  </si>
  <si>
    <t>https://www.facebook.com/permalink.php?story_fbid=2743156929271183&amp;id=100007307070503</t>
  </si>
  <si>
    <t>https://twitter.com/AJArabic/status/1216789508772913152</t>
  </si>
  <si>
    <t>https://twitter.com/omomar86774885/status/1240564909294968832</t>
  </si>
  <si>
    <t>https://twitter.com/SalmaAd86347766/status/1321843547939786755</t>
  </si>
  <si>
    <t>استغاثة</t>
  </si>
  <si>
    <t>عمرو جمال</t>
  </si>
  <si>
    <t>أنا جعان معندناش أكل والكانتين مقفول</t>
  </si>
  <si>
    <t>https://twitter.com/222tyuio/status/1215661028572368896</t>
  </si>
  <si>
    <t>https://twitter.com/ajmubasher/status/1216476220369575936</t>
  </si>
  <si>
    <t>https://mubasher.aljazeera.net/news/politics/2020/01/12/%D9%85%D8%B5%D8%B1-%D8%B1%D8%B3%D8%A7%D9%84%D8%A9-%D9%85%D8%B3%D8%B1%D8%A8%D8%A9-%D9%84%D9%85%D8%AD%D8%A7%D9%88%D9%84%D8%A9-%D9%85%D8%B9%D8%AA%D9%82%D9%84-%D8%B0%D8%A8%D8%AD-%D9%86%D9%81%D8%B3</t>
  </si>
  <si>
    <t>https://twitter.com/wassilaoulmi/status/1216642813095485442</t>
  </si>
  <si>
    <t>https://twitter.com/jofawzy22/status/1214983955272871940</t>
  </si>
  <si>
    <t>فاقوس - الشرقية</t>
  </si>
  <si>
    <t>https://www.facebook.com/groups/156646885750017/permalink/164180708329968</t>
  </si>
  <si>
    <t>https://www.facebook.com/groups/228936585156322/permalink/365514284831884/</t>
  </si>
  <si>
    <t>اقولها ولست اشكو الله اليك ولكن والله لتعرفى الداخليه الوسخه ولتعلمي من لا يعلم دخل الزنزانه حوالي ٤٠ خنزير ما بين لواء وعسكرى وقالوا اخرجو وكل واحد معاه ٣بطانيه اللى هي زي الخيش بالظبط وغيار داخلى فقط وأخذوا كل شئ الكتب والمصاحف والمراوح والسخانات والاكل بانواعه وادواتنا الشخصيه والصحيه والعلاج والملايات والدفايات وجرادل المياه ال بنخزن فيهاالمياه واستبدلها بزجاجه لكل شخصين وطبعا الميه مقطوعه باستمرارولا تأتي الا ساعة الصلاه لمدة ٥ دقائق واخدو كل مايعينك عالحياه والحمد لله</t>
  </si>
  <si>
    <t>لولي حبيبي وروحي وحشتني أد العالم عامل إيه يا روحي يا رب تكون كويس أول يا روح ماما وقلبها وضي عينيها عرفت إنك اتصورت فيديو وكن زي القمر قالولي إنك كنت بتسألأ عليا وعلى بابا أنا أسفه اوي يا حبيبي لأننا مش عارفين نكون معاك احنا مسافرين زي ما تاتا قالتلك يا حبيبي عشان نحوشلك ونعملك حياة حلوه جديدة لما نرجع قريب ياروحي إن شاء الله هنخرج ونتفسح كتير ونشتري كل الألعاب اللي نفسك فيها يانور عين ماما وروحها عايزاك تفضل شاطر وقوي وبتسمع الكلام وأوعى تزعل تاتا أو مادة أو يوني قالولي إنك بقيت شاطر خالص في المدسة وأنك عملت حفلة يوم رأٍ السنة وجاتلك هدايا أنا وبابا بنشتريلك هدايا حلوة وكتير بس مش هنعرف نبعتها الأيام دي علشان احنا في مكان بعيد في الشغل وأول ما نرجع هنلعب بالألعاب الجديدة سوا كل الوقت يا نور عيني يا حبيبي عايزه أعرف إنك بتاكل كل الأكل بتاعك ومش بتعذب تاتا أبدًا أبدًا</t>
  </si>
  <si>
    <t>وأخيرًا أقول لكل من أحب إلى أحبتي أقول لا تحزنوا على موتي فقد مت مظلوما والله يعلم أني كنت صابراًا محتسبا فادعوا الله عز وجل أن يقبلني في الصالحين ورجاءًا تقولوا أمين وأقول لمن أحب لا تحزنوا إن كان في الدنيا افتراق فغدًا لنا على حوض الحبيب لقاء إلى من أحب أقول لا تحزنوا إن كنت عنكم قد رحلت بل فلتفرحوا لأني بدار الخلد قد حللت أٌول لمن أحب اذكروني كل يوم عند شروق الشمس وعند غروبها بدعوة صالحة مع أذكار الصباح والمساء وأقول لمن أحب والله إن لأشتاق إليكم ولكن شوقي إلى الله أشد والله إني للقائكم أحب ولكن حبي للقاء ربي أشد والله لإن أذهب إلى الله اليوم مظلوما ومحتسبا وصابرا خيرً من أن أعيش ألأف عامِ ولا أدري كيف تكون الخاتمة إلى أحبتي أٌول لقد علمتم أني كنت أدعو في العافية وأقول اللهم إني أسألك قبل الموت توبة وعند الموت شهادة فأسأل الله عز وجل أن يجعل حبستي هذه توبة وأن يجعل ميتتي هذه شهادة قولوا آمين إلى أحبتي أقول ادعوا الله أن يقبلني في الصالحين قولوا آمين أكرر أٌول لأحبتي ادعوا الله أن يقبلني في الصالحين قولوا آمين والسلام عليكم ورحمة الله وبركاته</t>
  </si>
  <si>
    <t>حدّثوهم أني ما ارتكبتُ جُرمًا حدّثوهم أني والله لم أكن يومًا كما يقولون</t>
  </si>
  <si>
    <t>هناك احتمال آخر لتتويج مسعانا بغير الهزيمة ما دمنا قررنا أننا لن نموت قبل أن نحاول أن نحيا</t>
  </si>
  <si>
    <t>لا أحب الشفقة من أحد تعمد آذيتي إذا كنت اليوم أقع في محنة فأنتم أمس أيضا كنتم محنة وصفعة من الزمن لدي من يشعر بذنب في آذيتي فلا ينتظر مني مغفرة غفر الله لكم ولكن لن أغفر لآحد ومن كان يشفق علي فلا داعي فأنا بالله أقوي وستمر محنتي وأنا بكامل قوتي ويمكن أن أصير أقوي من الآن أشفقوا علي أنفسكم فقط واتمني من كل من يعرفني يدعوا لي بالثبات والفرج عاجل غير اجل حسبنا الله ونعم الوكيل</t>
  </si>
  <si>
    <t>قرارات ايه احنا بننزل كل الجلسات قدام نفس القاضي وأصلا قال للمحامين امبارح انه مش محتاج يسمعنا لانه سمعنا قبل كده هو مش كان في حاجة اسمها سابقة ابداء الرأي قبل كده بقيت بتتطبق على المتهمين مش القضاة</t>
  </si>
  <si>
    <t>أنا بصحة جيدة وأتمنى أن تكونوا بصحة جيدة</t>
  </si>
  <si>
    <t>علاء بيطمنا انه قرر يفك الاضراب بعد ما عرف ان اتعمل جلسات تجديد بالفعل قدام قضاة غرفة مشورة وادوهم ٤٥ يوم ورجع الموضوع في ايد القضاة وفي ايد المحامين يتخذوا الخطوات القانونية اللي يشوفوها وانه اخد القرار دلوقتي بالذات عشان مش عايزنا نعيد واحنا قلقانين عليه</t>
  </si>
  <si>
    <t>كان في حاجة واقفة في زوري من أول ما قريت رسالتك وسمعت الخبر فجأة الصيحات الفرحانة بالإخلاء من الغرف ال يجنبنا خلتنا كلنا نتشعلق بالأمل ف يالسما وكل واحد فينا بيفتح جوابة يشوف له نصيب ولا لأ وفجأة كلنا نزلت علينا غصة مفيش غير واحد بس من الغفرة فلان 202 واحد نزلوا واحد بس الى خرجز فضلت الغصة دي ف يزوري لحد صلاة الجمعة فلان في الخطبة اتكلم عن دعوة الرسول والهجري والتحدات والمحنة وطريق الهجرة وحسيت قلبي بيتنفض بس الغصة والألم مستمرين من أول تكبيرة الإحرام وأنا منهار وفضلت بعد الصلاةأبكي بشكل هستيري قلبي وجعني لأول مرة أصدق أنى محبوس ومفيش أمل كنت بدعي ربنا وأنا ساجد ليه يرفع عني البلاء وبقول يارب أنا تعبت فك كربتي واستجيب لي ولدعوات أمى واخواتى وارزقني الهداية وزيح عنى الثقل الرهيب ده عن صدري</t>
  </si>
  <si>
    <t>رسالة وصلت بأحوال معتقلي العقرب أمس ارتفعت نسبه الاغماء بعدد كتير من المعتقلين وتصاعدت الهتافات بصفه دائمة على مدار اليوم فى معتقلين من شدده البرد أصابهم حساسية على الصدر أدت إلى سعال مصاحب بالدم وفى آخرين من شدة البرد جسمهم تحول لللون الأزرق من شدة البرودة</t>
  </si>
  <si>
    <t>عيد ميلاد مجيد لكل زملائي والذين يدعمونني ليعلم الجميع أنني هنا كوني مدافعاً عن حقوق الإنسان</t>
  </si>
  <si>
    <t>بيسألني فيه ليه ما رديتش على الاسئلة اللي سألها في جوابات فاتت وبيقول لي لو مارديتيش تاني مش حاكتب تاني</t>
  </si>
  <si>
    <t>كل يوم تتزايد الحالات ونحن كما كنا منذ ستة أشهر لم نخرج من غرفنا بعد حرماننا من التريض لنبقى في هذه الغرف الضيقة بلا تهوية لا ترى الشمس منذ ستة أشهر ولا يفتح علينا باب ولا يدخل علينا هواء بلا أدوات نظافة أو مطهرات ومنعوا دخول الأدوية ولا يسمح لنا بشرائها مما زاد من سرعة انتشار الوباء بيننا وسط تجاهل وتكتيم من مصلحة السجون ووسائل الإعلامن حتى اضطروا إلى إلغاء جلسات المحاكم حتى لا نخرج من المقبرة ويسمع بنا أحد فلم نجد أمامنا إلا أن نوجه صرختنا واستغاثتنا إلى كل منظمات العالم الحقوقية والطبية وكل حر يؤمن بحقنا في الحياة فقد تكون هذه صرختنا الأخيرة أنقذونا نظام السيسي يقتلنا بكورونا</t>
  </si>
  <si>
    <t>عيد ميلادك السادس كل عام وأنتي كل عام وأنتي سعيدة كل عام وأنا راضية عنك كل عام وأنا مازلت أتطلع وأطلب من الله أن يضمن لكي مستقبل أفضل على أرض الوطن سيأتي عيد مولدك القادم وأنا معكي في وطن يحبنا ولن أكون كما اليوم خلف قضبان السجون رضوى يا رضا الله عني وهديته لي حفظك ربي ورعاكي وردني إليكي يا ملاكي</t>
  </si>
  <si>
    <t>أول سنة من 7 سنين أقضيها بعيد عن حضن ابني الوحيد أول سنة بعيد لأني محبوسة بعيدة عن جوزي وبيتنا لأننا سجناء رأي وحرية وحق في السنة الجديدة بقول لابني كون فخور بأمك وأبوك احنا اتحبسنا عشان بندافع عن حياة أحسن ليك ولينا كون فخور يا خالد وارفع راسك وسط الناس يا حبيب أمك في السنة الجديدة بطلب منكم متنسوناش متنسوش اللي بيدفعوا حريتهم تمن وعمرهم بيضيع ورا الحديد والقضبان متنسوش اللي بيحلموا بحياة كريمة لكل إنسان بيأمل بوطن أفضل سنة جديدة هبدأها أنا وحسام بعيد عن بعض وبيننا أسوار عالية حاجزة عنا النور والحرية بس لأننا صحفيين عملنا شغلنا بكل مهنية وإخلاص حسام حبيبي اللي بيدفع من عمره تمن إيمانه بمبادئه ودفاعه عني وعن مهنته نحن نحب هذا الوطن رغم السجن والسجان</t>
  </si>
  <si>
    <t>ثمانون يوما مضوا لم أرى فيهم زوجي وحبيبي ورفيقي ثمانون يوما مضوا قرر فيهم أحدهم فصلنا عن بعضنا في جلسات تجديد الحبس لسبب لا يعلمه كلانا ما الخطر الذي يمثله لقائي بزوجي في النيابة ونحن مكبلين يفصل بيننا الحراس والضباط ما الخطر من حدوث هذا اللقاء تحت مرأى ومسمع الجميع لمدة دقائق معدودة وسط مراقبة الأمن والكاميرات ما الذي تخشوه حديثنا عن أحوالنا في السجن أم حديثنا عن مصير ابننا الوحيد ذو السنوات الـ6 والذي لا يعلم حتى الآن أننا سجناء أجدد طلبي ولن أيأس مهما طالت مدة سجني أرغب في مقابلة زوجي المصور الصحفي حسام عبدالمحسن الصياد المتهم معي في القضية 488 والمحتجز بسجن طرة تحقيقة وأطمئن عليه ويطمئن هو علي حيث أنني أحاول جاهدة كل يوم محو صورته في مخيلتي وهو مكبل اليدين معصوب العينين يجره أفراد الأمن قبل أن تعصب عيناي وأكبل لن أيأس ولن أمل حتى أتمكن من رؤيته ولو لثوانٍ فهل هناك شخص واحد رشيد يمكنه الإجابة على سؤالي ما الذي تخشوه من هذا اللقاء</t>
  </si>
  <si>
    <t>سامحني يا صغيري سأعود وأحتضنك طوال الوقت أنا أم أمضيت مائة وعشرون يوما داخل محبسي ينفطر فيهم قلبي في كل لحظة على ابني الصغير صاحب السنوات الـ6 ابني الذي لم يسأم من انتظار موعد عودتي من السفر ولم يتوقف عن سؤال من حوله وسؤالي في رسائله لي منتظرا مني الرد قوليلي هترجعي يوم إيه بالظبط يا حبيبي في كل مرة أتسلم فيها رسالة منك يعتصر قلبي ألما وأبكي على غيابي عنك وعن أبيك يعتصر قلبي كلما كتبت لي وحشتيني فكلماتك البسيطة لم تترك أذني طوال مدة غيابي عنك وأبحث دائما في جلسات تجديد حبسي أمام النيابة عن إجابات لأسئلتك وأكرر سؤالي مرارا وتكرارا على كل من أقابله ولكن دون جدوى ألم يحن الوقت بعد للبت في أمري وأمر كل أم وسجينة لم ترتكب جريمة تستحق الحبس والعقاب اليوم عيد الأم كان ينبغي أن أكون بجوار ابني أحتضنه وأرعاه ابني العزيز أشتاق إليك كثيرا كثيرا وكما أرسلت لك في السابق سوف أعود لك يا حبيبي لا أعرف متى ولكن أتمنى أن يكون قريبا سأعود وأحتضنك طوال الوقت سامحني يا صغيري</t>
  </si>
  <si>
    <t>وصلت الجائحة سجوننا فلم تفرق بين حارس وسجين ودخلت الجائحة زنازينا فلم تفرق بين سياسي وجنائي اقتحمت الجائحة معتقلاتنا فلم تفرق بين إسلامي وعلماني أتت الجائحة فصارت المنازل أضرحة والزنازين أضرحة فيا أيها الواقفون على حافة الجائحة أشهروا رايات الهدنة فالجائحة جاءت لتثبت تهافت نزاعاتنا وتواضع صراعاتنا أمام الإرادة الإلهية وقلة حيلتنا وضعف خصومنا أمام قوة الطبيعة أتت الجائحة لتذكرنا أن حماية أرواح الكل ضرورة لا سبيل لها إلا بالتكاتف والتضامن أتت الجائحة فلم ينجو منها إلا المجتمعات التي وحدت صفوفها وجيشت جهودها بدافع واحد هو غريزة البقاء والاحتفاء بالحياة وعملت على هدف واحد وهو تأمين المستقبل أتت الجائحة واندحر أمامها كل من تمسك بصغائر المكاسب وكل من انشغل بكبائر الماضي أتت كنذير وآية كابتلاء واختيار لكل البشرية وأتى رد العقلاء بضرورة ألا يتشابه ما بعدها مع ما قبلها لذا نوجه خطابنا هذا لكل عقلاء المجتمع المصري وهم بإذن الله الأغلبية كما نوجهه لكل قواه الفاعلة إما أن ننجو معاً أو نخسر معاً خسائر لا تعوض ولا سقف لها مصيرنا واحد شئنا أم أبينا فسلامة السجين ضرورة لسلامة ابن القاضي وسلامة المعتقل ضرورة لسلامة والدة الضابط وسلامة الأسير ضرورة لسلامة أخوه الشامت فيه كلنا أمام الفيروس سواسية مجرد وسائط للانتشار والتكاثر وكل الحلول الأمنية باطلة وكل الأدوات القمعية عاجزة لهذا يطلق منتدى الأسير المصري مبادرته لهدنة سياسية إنسانية مفتوحة نجمد فيها طواعية كافة الصراعات والنزاعات السياسية لنتفرغ جميعاً لمواجهة الجائحة كما يأمل منتدى الأسير المصري أن تتفاعل كافة القوى والتيارات والأحزاب والحركات المعبرة عن كامل الطيف السياسي المصري وجلها ممثل في السجون والمقرات بجدية مع هذه المبادرة كما يناشد منتدى الأسير المصري كافة العقلاء في مؤسسات الدولة المصرية وهم ان شاء الله كثيرون بالتعاطي بإيجابية مع هذه المبادرة لوقف الإدارة الأمنية وتنحية الحلول القمعية وإستبدالها بالإدارة الجماعية والحلول العلمية كما نقترح تشكيل خلية لإدارة الأزمة مشكلة من القوات المسلحة ونقابة الأطباء والمجلس القومي لحقوق الإنسان بمساندة دولية من الهلال والصليب الأحمر ومنظمة الصحة العالمية تقوم هذه الخلية بإدارة وتعبئة كل جهود وموارد المجتمع المصري وإطلاق الطاقة الكامنة فيه لإنقاذ المستقبل ومواجهة الجائحة كما يطالب منتدى الأسير المصري حكماء وشيوخ القضاء الإنضمام إلى هذه المبادرة بالعمل على إطلاق سراح كل الخبرات والطاقات المحبوسة في السجون والمنفية إلى الخارج من أطباء وممرضين ومتطوعين والنظر بعين الرحمة للأمهات والمرضى والمسنين المهددة أرواحهم في السجون بسبب الأزمة السياسية وإعادة توحيد الموارد والجهود المهدرة في ساحات التقاضي وإعاشة ورعاية السجناء والمعتقلين وأسرهم يؤكد منتدى الأسير المصري على ضرورة إنهاء التكدس في السجون عن طريق الاستخدام الواسع والشامل لأدوات العفو والإفراج الشرطي والصحي وصلاحيات وقف تنفيذ الأحكام وإخلاءات السبيل كإجراءات ضرورية لحماية المجتمع كله ومن باب أولى الإخلاء التام لمقرات الإحتجاز الغير شرعية أسوة بكل الدول التي تمكنت من السيطرة على انتشار الوباء في النهاية يضع منتدى الأسير المصري ثقته في الله أولا ثم الشعب ثانياً ويطلق مبادرته آملا في أن تحظى بواسع الانتشار وعميق النقاش وجدية التبني فالجائحة تستدعي التجرد والإخلاص ووحدة المجتمع المصري بل البشري كله وأخيرا نسألكم جميعا الدعاء فالمنازل أضرحة والزنازين أضرحة ونحن على حافة الجائحة أدركونا قبل ألا تستطيعوا أن تدركوا أنفسكم</t>
  </si>
  <si>
    <t>زياد كل اللي كتبه بيقول لكم كل سنة وأنتم طيبين وعايز يطمن على الجميع وأكد على ضرورة اننا نطمنه وكرر الطلب مرتين في اول سطر وآخر سطر في الجواب وفي الوسط سأل عن ادراجه على قوائم الارهاب وإذا كانت عقدت جلسة بخصوص هذا الأمر او حضر حد من الدفاع وعن اسماء المدرجين معاه واضح ان حد بلغه فقط بان فيه قوائم ارهاب واسمه فيها وما يعرفش ايه الحكاية ولكن ما قالش أنا بخير ولا حاول حتى يطمنا عليه</t>
  </si>
  <si>
    <t>صديقي العزيز حلمي أتمنى ان تكون بخير أعرف انه من المريب ان تأتي لك وردة من ذكر وخاصة ان هذا الذكر هو أنا ولكن أعتقد أن لا مبرر لذلك فعلاً لقد صنعت تلك الوردة بعد مرور ٢١ شهرا من حبسي بعد أيام قليلة سأتم ال٢٢ شهر محبوس احتياطياً فقط أتذكر الأغنية التي تقول paint it black” وأنظر الى ما مررت به طوال الفترة الماضية وما سأمر به مجددا ٢٢ شهر من السواد فقط السواد لا غير وبالرغم من ذلك كنت أحاول البقاء سالماً لم أرى والدي منذ لحظة اعتقالي أتذكر عيناه يومها وأنا أودعه لم يستطع زيارتي ولو مرة واحدة كانت ظروفه الصحية تزداد سوءاً عانى كثيراً في غيابي رأيته لأول مرة يوم دفنه كان الجميع يرتدي الأسود الا أنا وهو نرتدي الأبيض أتيت من مقبرة لأوصله مقبرة كنت مقهوراً حينها رأيت الحياة للحظات وجلست بين أحبائي ثم ودعتهم كما ودعت أبي لأعود الى مادون الحياه لم أستطع النوم يومها الجميع نائم وهناك صوت يهمس في أذني صوت حقيقي ولكن لا مصدر له يهمس متواصل ويقول أشياء لا أحب سماعها تحول الهمس الى صوت عالي يصرخ في أذني لا يتوقف أحاول الرد عليه حتى يسكت أو يهدأ ولكنه كان يزداد لقد عانيت كثيراً من الهلاوس السمعية كنت أراقب نفسي وأستمع لها في صمت كان الصوت مزعج أراقب السواد الذي كان يتملك من حياتي يوماً بعد يوم أفقد الأمل ثم أجدده يخلى سبيلي لأول مرة فأفرح ثم يتم إلغاء هذا القرار ويتم تجديد فترة حبسي ليس هذا فقط فقد تم منعي من الزيارة في نفس الوقت دون سبب ثم سمحت لي الزيارة مجدداً في سجن شديد الحراسة عبر الزجاج والتليفون لوقت قصير لمدة شهرين تقريباً وبعد ذلك عادت الزيارة الى مكان محبسي ولكن بصحبة المخبر كل هذا وأنا لا أعرف لماذا أراقب الجميع وأراقب نفسي أتحمل ما لا طاقة لي بي أُصلي أدعي أسخط ثم أستغفر لا أستطيع التنفس أحياناً وفِي أحيان أخرى الجرب ينتقل إلينا ويفتك جلدنا ينتقل إلينا من المستجدين الذين لم يستطيعوا الوقاية منه بسبب الظروف التي مروا بها قبل الاستقرار في الزنزانة نستيقظ فجأة تفتيش يأخذون كل ما نرفه به عن أنفسنا يتركون أحيانا ثلاث بطاطين فقط للنوم والدفا والزيادة تُسلب منا يصبح سقف أحلامنا هو تعويض أنفسنا عما فقدناه بدلاً من الحرية في البداية كنت أقول مش مهم المكان مش مكانا ولا الحاجة بتاعتنا ولكن رحل الجميع وتبدلت الأشخاص وبقيت أنا وتكرر التفتيش لمرات حتى أصبحت أبالي كثيراً وأحزن عما أفقده حزنت حتى أصبح الحزن مملاً في معاودته وأخيراً عادت زيارتي طبيعية مثل الأول وبعدها بشهر تم اخلاء سبيلي للمرة الثالثة وتلك المرة لم يُلغى القرار كعادته علي انا ومن معي هل هذا حقيقي هل هذه نهاية الرحلة المأساوية أخيراً هل استيقظت من الكابوس هل سينتهي الظلام وأعود الى حضن أمي لم أستطع النوم من تخيلي لفرحة أحبائي ودموع أمي بهذا الخبر الجميع يبارك لي وأنا كالطفل مزبهل وأنام وأنتظر لحظة افراجي فأستيقظ على تدويري في قضية أخرى لا أعرف ما علاقتي بها هل هذا يعني تكرار كل ما فات لا أريد ان اصدق هذا وماذا عن أمي الآن لما يعد هناك سواد كالذي كان من قبل لانه لم يعد هناك ألوان كما ترى في تلك الوردة ولا رائحة أيضاً تبدو غير مريحة ثلاث ورقات في العود من ناحية واحدة كغير المألوف تجعلها مزعجة أنا أيضاً منزعج منزعج جداً لا أعرف ما المقصود بعدد الورقات ثلاثة رأيت هذا الرقم كثيراً في أحلامي ولم أفهمه يزعجني فقط وردة بها رمز إعادة التدوير تجعلها شئ غير واقعي ولكن هل تعلم هذا الخيال المبالغ فيه أصبح كابوساً حقيقياً يظن أحدهم اننا مجرد أشياء أشياء أقل من البشر يعيد تدويرنا كالهوالك من قضية لقضية أخرى تحت مسمى الحبس الاحتياطي ثم بعد مرور ما يقرب من السنتين يكتشف انك برئ ثم يعيد تدويرك في قضية أخرى بإتهام جديد وهكذا يزداد الأمر سوءاً ومأساه بالنسبة لنا ولأهالينا لأن ببساطة نحن لسنا أشياء أو هوالك نحن بشر</t>
  </si>
  <si>
    <t>في النهايه عايزه اقول ان السجن مش حريه والبراح مش زنازين الزنازين ده اللي احنا قاعدين فيها اللي مهما دفيت نفسك فيها هتلاقي البرد جواكي دفاكي الوحيد في حضن اهلك وبس والبراح جميل والحريه اغلى مانملك واللعب والتنطيط حلوين والسجن وحش ولعنه وساقع اوي وقاسي اوي وبيخلينا نعيط كتير بالليل ومليان صراصير بتمشي علينا من كترها وفيه نمل ابيض بيقرص وفيه خنافس وابراص وسحليات وساعات تعابين انا بقيت مصاحبه الصراصير المياه هنا سيئه لاتصلح للوضوء ولا الاستحمام حتى كفايه شقى بقى عايزه اروح بجد</t>
  </si>
  <si>
    <t>اغيثوني انظرو لي بعين الرحمه انا علياء عواد أنا لا أطالب بأكثر من حقوقي كمواطنة مصرية أنا فتاة في الثلاثين من عمري لم أتزوج بعد يتيمة الأب والأم محطات كثيرة مرت في حياتي لا يمكن أن استوعبها فقد وجدت نفسي مصنفة على أني إرهابية كانت في خيالي طموحات وأحلام وردية لم تكتمل ولم تصل حتى إلى بداية الطريق ولم يتطرق إلى خيالي أبدا أن يكون مجال عملي الذي أعشقه هو سبب تعاستي والقضاء على حريتي فقد اتهمت ظلم بنشر فيديو كتائب حلوان وأقسم بالله العلي العظيم أني ليس لي علاقة بأي جماعة أو تنظيمات ولكن ماحدث لم يكن في الحسبان وانقلبت حياتي رأسا على عقب ووجدت نفسي بين القضبان في عام 2014 متهمة بالانضمام للجماعة ونشر الفيديو استمر حبسي حوالي ٤ سنوات ونصف حتى الآن أنا حاليا أعيش في ضغوط نفسية صعبة جدا وصراعات وأدى هذا لإصابتي بالعديد من الأمراض منها ظهور أورام عالرحم وأنيميا حادة وأزمات ربو وناصور شرجي وآخرى لايسعني أن اذكرها جميعا واضطررت لإجراء الكثير من العمليات الجراحية ولكن للأسف حالتي من سوء إلى أسوا وانتهي من عملية ادخل في الأخرى بسبب سوء الرعاية الطبية بالإضافة لعدم توافر أحد من أفراد أسرتي فأني احتاج للدعم النفسي بشدة ويصعب تحقيق ذلك لأني مقيدة الحرية ويوميا في كل ليلة القلق يقبض على انفاسي وأخاف أن أموت بداخل السجن قدمت كل التقارير الطبية دون جدوى اطالب باخلاء سبيلي وخصوصا أنه تم اخلاء سبيلي من قبل واثبت حسن نيتي في حضور كل الجلسات حتى اباشر متابعه حالتي الصحية</t>
  </si>
  <si>
    <t>احنا كلنا كويسين صحيا على الأقل بس العزلة صعبة جدا والقلق عليكم غالب غياب المعلومات الرسمية من خلال الجرائد والراديو مخلينا عرضة للشائعات و البلبلة ومش فاهمين خالص الوضع بره حقيقته ايه موضوع مستفز جدا اني ابقى هنا نظريا في وضع آمن بالنسبة للمرض وانتي عرضة ليه وخالد محتاجني الأدهى اني مش فاهم خالص ازاي بيتجدد حبسنا تلقائي بدون جلسات ده حاجة مالهاش أي أساس قانوني اطمنوا الأكل بتاع الكانتين كويس والتعيين اتحسن أنا بافكر في بابا كتير وبحلم بيه وواحشني الرغي معاكي</t>
  </si>
  <si>
    <t>أنا سمية إبراهيم الدسوقي 24 سنة من 6 سنين في يوم 6 أكتوبر 2013 كنّت أنا وصحابي رايحين الفجالة نشتري كتب وأدوات كنت في ثانوي عام واحنا ماشين اتفرقنا واتفاجئت بالقبض عليَّ وتوجيه تهم كتير قوي لدرجة أني مش عرفاها قعدت 40 يوم في السجن وخدت اخلاء سبيل واتحرمت اني أكمل دراستي واتربى جوايا خوف ورعب وعدم ثقة من كل حاجة واتجوزت وخلفت الحمدلله ربنا رزقني بآدم ودهب ويوم 22 8 2019 بعد 6 سنين اتفاجئ بقوات الأمن في بيتي بيقبضو عليَّ خدوني من ولادي وقدام عنيهم وقدام جوزي ومكنش قادر يعملي حاجة أنا سايبة آدم عنده 3 سنين ودهب عندها 6 شهور وبترضع حرموها مني قبل مايحرموني منها واتفاجئ في القسم إن أنا محكوم عليَّ 15 سنه ودلوقتي عملت إعادة إجراءات واتحكم عليَّ بـ 5 سنين و 3 سنين مراقبة أنا بنتي بتشوفني متعرفنيش ولادي متبهدلين قوي من غيري أنا ذنبي إيه أنا عملت إيه كل حلمي كان تربية ولادي وبيتي بسأل نفسي أنا عملت إيه أنا اتدمرت وبيتي اتدمر وحياتي وولادي اتيتموا ابني ميعرفش أنا فين وبيدور عليَّ وبنتي كبرت وملاقتنيش جمبها عدى 5 شهور وانا محبوسة أنا مصيري إيه لما أخرج هعلم ولادي إيه غير الخوف وعدم الإحساس بالأمان نفسي أخرج أودي ابني الحضانة أشوفه أول يوم في طريق دراسته كان نفسي أشوف بنتي وهي بتسنن أشوفها وهي بتخطي أول خطواتها عايزه أخرج قبل ما تقول ماما وأنا مش معاها بنتي لما بتعيط آدم أخوها بيقولها متعيطيش أنا عارف إنتي عايزه مامتك قلبي بيتقطع محتاجة حد يساعدني أخرج لولادي ولجوزي ولبيتي ولأمي أمي تعبانة من غيري أنا في مكان غير آدمي دخان وحشرات ومفيش تهوية كل حاجة ضاعت مني فين حقوق الإنسان عمري هيضيع بتهم أنا معملتهاش ومعرفهاش مستقبل عيلة بحالها اتدمر أنا موجودة في في مكان لا حياة لا تنفس لا خصوصية لا آدمية كان نفسي أكمل دراستي كان نفسي أعلم ولادي ادعولي وساعدوني أخرج عندي أمل في الله إني أخرج أنا مليش أي انتماء سياسي أنا بيتي وولادي كل حياتي</t>
  </si>
  <si>
    <t>انا أمينة أحمد ثابت 22 سنة اعتقلت يوم 15 06 2019 للعلم أن أختاي كانت محبوسة في سجن القناطر لمدة سنة وشهرين على ذمة نفس القضية اللي أنا فيها أنا اتقبض عليا في يوم إخلاء سبيل أختي من بيتي واختفيت 17 يوم أهلي ميعرفوش عني حاجة ونزلت نيابة أمن الدولة يوم 3 7 على القضية 148 لسنة 2017 أنا حليا في قسم عين شمس ما زلت محبوسة اختي اتقبض عليها من المطار وهي عروسة مسافرة لجوزها وربنا كرمنا باخلاء سبيلها وهما بيتأكدوا من العنوان لضمان إخلاء السبيل مسكوني كنا بنجهز لحفل استقبالها وملحقناش نفرح واتقبض عليا واخدوني من أمي وشوفت نظرة فعينها عمري ما هنساها أمي ملحقتش تفرح بسمية أختي وحرموها مني وحرموني منها وتم احتجاز أختي 45يوم بعد اخلاء سبيلها واتقابلنا في الحجز بعدا ما كنت أتمنى نتقابل فالحرية كان من حقنا فرحتنا تكمل مبلحقش أشوف أهلي واقعد معاهم أنا بعاني من المكان اللي أنا فيه مفيش تهوية والجو كله دخان وأنا مريضة حساسية صدر وجيوب أنفية وقاعدة مع جنائيين وبنام على الأرض والجو برد جدا والرطوبة عالية وجالي روماتيزم المكان كله حشرات عبارة عن أوضة صغيرة جدا مفيش شباك يدخلنا منه شمس أنا نفسيتي اتدمرت محتاجه أخرج لأهلي ومحتاجه أكون معاهم أنا أمي وحشتني واتحرمت من أمان بيتنا ومن حضن أمي احنا بنعاني المكان هنا مفيش خصوصية بنكون قاعدين والباب بيفتح علينا الفجر يبهدلونا وبيفتشونا ويبهدلوا كل حاجتنا أنا قضيتي معظم اللي فيها خرجوا انا كمان من حقيي أخرج عشان أكمل دراستي واكمل حياتي كنت بخطط لحاجات كتير أعملها ملحقتش أبدأها 7 شهور ضاعوا من عمري في اللا شيئ كنت هعمل فيهم حاجات كتير كنت هكون مع أمي واخواتي وأصحابي انا محتاجه كل حاجه حرموني منها انا تعبانة جدا وصدري تاعبني من الدخان والدكتور قال مينفعش معايا علاج طول مانا محبوسة ادعولي اخرج لأمي ولحياتي وأصحابي واخواتي ولفرحة أمي اللي اتحرمت انها تكمل أمي تعبت من الزيارات والطابور في الزيارات انا محتاجة أخرج أكمل دراستي وأبدأ حياة جديدة من غير سجن أنا عارفه إن اللي بيخرج بيعاني برضو ومبيعرفش يرجع لطبيعته بس أكيد هكون أفضل وأنا وسط أهلي متنسونيش من دعواتكم</t>
  </si>
  <si>
    <t>الأهل الكرام والاحباء طمنوني عليكم واحشني جدا سمعت أن الزيارة فتحت هل يا ترى حجزتوا موعد وحتكون زيارتنا ازاي بحبكم جدا انا بخير وفي انتظار لقاءكم قريبا قبلة لمريم ورندا وسلام حار لزوجتي وطمنوني على أبي سمعت صحته مش اد كده رامي 19 8 2020</t>
  </si>
  <si>
    <t>ازيكم أنا ما شفتش الجواب بتاعكم لسه فمش عارف أرد براحتي ومش عارف أصلا مين اللي جه بس أظن ماما مفزوع شوية من فكرة انكم ملطوعين في المطرة دي وشكلها البلد غرقت كالعادة بس بصراحة وقت المطر كان مبهج ورائحة التراب المبلول حلوة وصوت الناس وهي بتدعي ملهم الواحد واحشه إنه يكون جزء من ظواهر الطبيعة والطقس فالمطر ده بيفرض نفسه عبر الحيطان اتمنى تكونوا جميعا بخير أنا صحتي كويسة وماقدرش أقول غير كده يوم عيد ميلادي كان يوم درامي شوية وماعرفتش احتفل بس كيكة الموز عوضت الموقف شوية بحاول انشط دماغي في غياب الكتب بأني افتكر قصص التاريخ وأحيانا بأني ارغي في مواضيع علمية خيالي مش عارف يتفاعل قوي مع احلام ما بعد الخروج بس يعني الواحد بيحاول يتفاءل بانكسار الموجة اليمينية في العالم ويتخيل ان ده حيبقى له أثر علينا أنا طبعا متعود على منهج جرامشي بتشاؤم العقل وتفاؤل الارادة لكن هنا في نفي تام للإرادة فمحتاج ادرب نفسي على تفاؤل العقل قبل ما أجيب الكافية لزملائي بس كده أنا كويس بشكل عام وبحبكم وواحشني علاء ٢٥ ١١ ٢٠٢٠</t>
  </si>
  <si>
    <t>بسم الله الرحمن الرحيم رساله من اعماق القلب الي القلوب الطيبة الصافيه الي الاصدقاء والاحبه والرفاق الغاليين كيف حالكم جميعا إشاءالله تكونوا بخير وصحه اطمنكم بخير والحمدلله وبإذن الله نلتقي علي خير قريبا بفضل دعواتكم الصادقه لا تحرمونا من دعواتكم الصادقه أن يفرج الله الكرب ويفك الأسر عاجل غير آجل لنلتقي بكم بعد شوق كبير للقائكم تقبلوا تحياتي أخوكم طلحه بوخشيم دمتم في حفظ الله ورعايته طلحه 2020 ١١ ١٣</t>
  </si>
  <si>
    <t>أتم عامي ال 32 وأنا سجينة بعيدا عن ابني الوحيد بعيدا عن زوجي زميل الكفاح ورفيق الدرب حسام يفصلني عنه أسوار عالية وسجن وحراس وحديد لكن الحب والحلم باقي أتمنى أن نعود قريبا لابننا ذو السنوات الستة لأنه لا يستحق أن يعيش بعيدا عن أبويه وهو لا يعلم حتى أننا سجناء من محبسي أوصي كل زميل وزميلة أن يحاربوا من أجل المهنة كونوا فخورين بأنكم صحفيات وصحفيين وأكملوا ما نعجز نحن عن تنفيذه ونحن سجناء رغما عنا الصحافة شرف وعهد فكونوا على قدر المسؤولية وحافظوا على العهد أتمنى في نهاية المطاف أن يكون الثمن الذي ندفعه نحن وغيرنا من حريتنا فداء لكل شخص يستحق العيش حرا لم أذنب لأنني صحفية أقوم بعملي وأدافع عن حرية الصحافة والرأي فأنا فخورة لكوني صحفية وفخورة لكوني سجينة رأي السجن ليس رفاهية ولكنه عمره ما هيكسرنا سنظل نحب هذا الوطن رغم السجن والسجان سولافة سجن القناطر للنساء</t>
  </si>
  <si>
    <t>لست خبيرًا في الفيزياء لكني اري ان نفس القانون يمكن ان يُستخدم أحيانًا في أكثر من حالة رغم تعقيدات هذا النوع من العلوم ولكن ذلك يحدث فقانون الطفو على المياه للمراكب هو في جوهره نفس القانون الذي استخدم لتطفوا الطائرات عالياً في الهواء ولكنني أتساءل لماذا قوانين البشر أكثر تعقيداً من قوانين الفيزياء لماذا لا يطبق نفس القانون على الحالات المشابهة في الظروف المشابهة رغم وضوح الموقف لماذا لا يتم إخلاء سبيل المسجون السياسي رغم عدم وجود تهم حقيقية أو أدوات أدلة ادانة كما يحدث مع المسجون الجنائي لماذا يُطلق سراح من يطلق عليهم بلغة السجون المخطرين جنائياً عند الظروف القهرية كظهور وباء ولا يحدث ذلك مع معتقلي الرأي لماذا يحرموا إضافة الي ذلك من أبسط حقوقهم بالنظر في قضاياهم أو اخلاء سبيلهم بالضمانات المناسبة تمر الأيام وتصبح أسابيع وشهور ثم سنوات بين تأجيلات و تجديدات وأظل أنا في محبسي اتساءل لماذا لا نسير بقوانين الفيزياء</t>
  </si>
  <si>
    <t>لقد أصبح الجميع الآن في زنزانتي منشغل عن إفتعال المشاكل الى حد ما لم نعد بائسين كبقية الأيام وجدنا نقطة مشتركة بيننا نستطيع التحدث فيها دون عراك بل دون كلام وهي الفن عن طريق الأعمال اليدوية بالخشب أصبحنا جميعًا عدا اثنين نصنع بالخشب طائرات ومراكب وورود لنفرح بها أحبائنا أستطعت من خلال أعمالهم ومراقبة تصرفاتهم في الموارد وطرق القص أن ارى ما بداخلهم وأن أعرف جزء كبير مما يعانون وقد أسعدني ذلك كثيرًا فقد تحول غضبهم الى فن ذلك هو أثر الفراشة أما عن الحصان فهو لا يبالي بما حوله ويركض باستمرار بعزيمته لتحقيق هدفه رغم انه في كثير من الأحيان يكون في ظروف غير مؤهلة هل تعلمين لقد صنعت لك هذا الحصان بأجنحة الفراشة من هوالك الخشب الذي استخدمه الجميع أصبح الجميع الآن يهتم كثيرا بالهوالك ويقدرون قيمتها لان ببساطة الهوالك تصنع أشياء رائعة لا يستطيع الخشب المضبوط صنعها</t>
  </si>
  <si>
    <t>سلامي للجميع انا صايم رغم ما بعتيه بانك دفعتي فدية الشهر عشان المفروض ما صومش عشان القرحة على الاقل طالب دوا للبق</t>
  </si>
  <si>
    <t>15سنة سجن</t>
  </si>
  <si>
    <t>https://www.facebook.com/groups/156646885750017/permalink/314923066589064/</t>
  </si>
  <si>
    <t>سعد الحسيني</t>
  </si>
  <si>
    <t>https://www.facebook.com/groups/156646885750017/permalink/200125598068812/</t>
  </si>
  <si>
    <t>https://www.facebook.com/MeemMagazine/videos/331991508070339</t>
  </si>
  <si>
    <t>تم إعدامه يوم 3 أكتوبر</t>
  </si>
  <si>
    <t>سجن طرة تحقيق - منطقة سجون طرة</t>
  </si>
  <si>
    <t>انقذونا لا نستطيع التنفس</t>
  </si>
  <si>
    <t>https://www.facebook.com/groups/156646885750017/permalink/256006859147352/</t>
  </si>
  <si>
    <t>https://www.facebook.com/groups/156646885750017/permalink/343381683743202/</t>
  </si>
  <si>
    <t>محمد حلمي عبدالحليم حمدون</t>
  </si>
  <si>
    <t>محمد حمدون</t>
  </si>
  <si>
    <t>رقم ١530 لسنة ٢٠١٩ حصر أمن دولة عليا</t>
  </si>
  <si>
    <t>الاجمالي</t>
  </si>
  <si>
    <t>http://w.pn-news.net/news.php?extend.15360</t>
  </si>
  <si>
    <t>نائب مجلس شعب سابق - محافظ كفر الشيخ السابق</t>
  </si>
  <si>
    <t>https://www.aljazeera.net/news/humanrights/2020/3/19/%D8%A8%D8%B1%D8%B3%D8%A7%D8%A6%D9%84-%D9%85%D8%B3%D8%B1%D8%A8%D8%A9-%D9%85%D8%B9%D8%AA%D9%82%D9%84%D9%88%D9%86-%D9%85%D8%B5%D8%B1%D9%8A%D9%88%D9%86-%D9%8A%D9%86%D8%A7%D8%B4%D8%AF%D9%88%D9%86</t>
  </si>
  <si>
    <t>يوميات الإذلال والتنكيل</t>
  </si>
  <si>
    <t>https://rassd.com/489360.htm?__cf_chl_managed_tk__=243c2b4aa01621494b97d467b1ca8d5ee3a7c881-1624131588-0-AdTp5_4jZDm95d9uBDtjFCTs7Ny2mKNE08OhlMXnm7HTsY-7TuXVr303Ass6LSS2m7Enl2eUnlMx4SaZCJ1h31NnnmOjQKNfQOTj8EjNwyqfgSa_X8NfV6l85CJ9nHqlOfNc7X7C_wMCdJBrgwpLkVY0TB9H1Piv8CelaQGjhTq-IWwGP-wgEDxewoBesEPvmY4He5YuCwsmTU_20_hGFkumx_71JUUjavEmxUDWcpB2iLdt94rYQpZXkX3aVztiuLD0cbm2C5OVxJ7s3InlHZJVthC3e3glnAF9mlNU30zRSO8yc1VF-1xKpywQwAjxqFEb25BpshPP7yC-B62y3lvuARKrGzsRzBh1MhHN5RWZcDq4SiF_ssDo_So7dPDSzSz05qX0viaAkRAOprV-MQQvRUDMDiN7mWxND3kJ_PX6UQXkCbh76WBu5v2zoYgb7mujxTksyIV0gtYDPTCPQ6mZyq-TYG-wzjv_ip8biwt_4IOh-lKItzZPabW5NB-PxknkFoPQj0FuPIrZC0G871PeuRTKh96uI0ABcRl8W0Pn3I9GaxfBoUYX5HV2cRR4AoHQYNPxWzbxm_uZg35JpY322PHEvexkhj_Kcjd_4723FF81pDorRHIovpmH6sJjHQ</t>
  </si>
  <si>
    <t>اعتداءات وضرب قنابل غاز في سجن استقبال طرة</t>
  </si>
  <si>
    <t>سجن استقبال طرة - منطقة سجون طرة</t>
  </si>
  <si>
    <t>https://www.fj-p.com/322876/%D8%A5%D8%AF%D8%A7%D8%B1%D8%A9-%D8%B3%D8%AC%D9%86-%D8%B7%D8%B1%D9%87-%D8%AA%D8%B9%D8%AA%D8%AF%D9%8A-%D8%B9%D9%84%D9%89-%D9%85%D8%B9%D8%AA%D9%82%D9%84%D9%8A%D9%86-%D8%A7%D8%AD%D8%AA%D8%AC%D9%88%D8%A7/</t>
  </si>
  <si>
    <t>https://www.ikhwanonline.com/article/242155/%D8%A5%D8%AF%D8%A7%D8%B1%D8%A9-%D8%B3%D8%AC%D9%86-%D8%B7%D8%B1%D9%87-%D8%AA%D8%B9%D8%AA%D8%AF%D9%8A-%D8%B9%D9%84%D9%89-%D9%85%D8%B9%D8%AA%D9%82%D9%84%D9%8A%D9%86-%D8%A7%D8%AD%D8%AA%D8%AC%D9%88%D8%A7-%D8%B9%D9%84%D9%89-%D8%A7%D9%84%D8%A5%D9%87%D9%85%D8%A7%D9%84-%D8%A7%D9%84%D8%B7%D8%A8%D9%8A-%D8%A7%D9%84%D9%85%D8%B3%D8%AA%D9%85%D8%B1</t>
  </si>
  <si>
    <t>https://sharkiaonline.net/news_162747</t>
  </si>
  <si>
    <t>https://www.facebook.com/elshehab.ngo</t>
  </si>
  <si>
    <t>https://www.facebook.com/elshehab.ngo/posts/2558722984400614</t>
  </si>
  <si>
    <t>أطباء معتقلون يطالبون بالخروج للانضمام للمستشفيات والمعامل الطبية لمواجهة فيروس كورونا</t>
  </si>
  <si>
    <t>معتقلي سجن المنيا</t>
  </si>
  <si>
    <t>سجن المنيا</t>
  </si>
  <si>
    <t>https://www.facebook.com/elshehab.ngo/posts/2748998828706361</t>
  </si>
  <si>
    <t>رسالة من سجن المنيا تفضح الانتهاكات بحق المعتقلين</t>
  </si>
  <si>
    <t>جوانتانامو العقرب</t>
  </si>
  <si>
    <t>المعادي - منطقة سجون طرة - سجن العقرب</t>
  </si>
  <si>
    <t>https://www.facebook.com/elshehab.ngo/posts/2762793030660274</t>
  </si>
  <si>
    <t>https://www.facebook.com/JeWar0/posts/927181661010589</t>
  </si>
  <si>
    <t>سجن بنها العمومي</t>
  </si>
  <si>
    <t>معتقل مجهول</t>
  </si>
  <si>
    <t>انتهاكات سجن بنها بحق الطلاب المعتقلين</t>
  </si>
  <si>
    <t>طالب</t>
  </si>
  <si>
    <t>سجن القناطر</t>
  </si>
  <si>
    <t>انتهاكات بحق المعتقلات بسجن القناطر على يد رئيس المباحث عمرو هشام</t>
  </si>
  <si>
    <t>https://www.facebook.com/JeWar0/posts/1152093565186063</t>
  </si>
  <si>
    <t>المعادي - منطقة سجون طرة</t>
  </si>
  <si>
    <t>واحد بيموت</t>
  </si>
  <si>
    <t>https://www.facebook.com/RassdNewsN/videos/782062288976009</t>
  </si>
  <si>
    <t>عبده فايد</t>
  </si>
  <si>
    <t>عبده مكنش كويس أبداً النهاردة</t>
  </si>
  <si>
    <t>https://www.facebook.com/permalink.php?story_fbid=148762596863450&amp;id=115540543518989</t>
  </si>
  <si>
    <t>https://www.facebook.com/mekameleen.news/photos/a.445104649582586/834088450684202/</t>
  </si>
  <si>
    <t>ابراهيم عز الدين</t>
  </si>
  <si>
    <t>ابراهيم عزب</t>
  </si>
  <si>
    <t>اسراء عبدالفتاح</t>
  </si>
  <si>
    <t>اطباء معتقلين</t>
  </si>
  <si>
    <t>ايمن عبدالرحيم</t>
  </si>
  <si>
    <t>ياسر الاباصيري</t>
  </si>
  <si>
    <t>بيانات شخصيه للمُرسل</t>
  </si>
  <si>
    <t>ايه كمال</t>
  </si>
  <si>
    <t>امينه احمد ثابت</t>
  </si>
  <si>
    <t>بسمه رفعت</t>
  </si>
  <si>
    <t>ساميه شنن</t>
  </si>
  <si>
    <t>سميه ابراهيم الدسوقي</t>
  </si>
  <si>
    <t>سميره السيد سلامه</t>
  </si>
  <si>
    <t>سولافه مجدي</t>
  </si>
  <si>
    <t>طلحه بوخشيم</t>
  </si>
  <si>
    <t>مروه عرفه</t>
  </si>
  <si>
    <t>معتقلي طره تحقيق</t>
  </si>
  <si>
    <t>تقوي ناصر</t>
  </si>
  <si>
    <t>سجناء مصريين من مختلف التوجهات اختاروا التجمع تحت اسم منتدي الاسير المصري</t>
  </si>
  <si>
    <t>سالة استغاثة من معتقلي سجن استقبال طرة إذ يتعرضون الآن إلى اقتحام زنزاناتهم واعتداءات بدنية من إدارة السجن كما يعاني المواطنون من قنابل الغاز التي أطلقتها إدارة السجن على السجناء وأضافت أن سبب الاعتداءات يرجع لرفض إدارة السجن نقل أحد المرضى إلى المستشفى ثم هجومهم على المسجونين بالغاز الذي يشكل خطورة على المواطنين داخل السجن وخصوصا كبار السن والمرضى</t>
  </si>
  <si>
    <t>السحن وحش أوي يا ماما</t>
  </si>
  <si>
    <t>رسالة من المحامى محمد حلمى عبدالحليم حمدون المحبوس احتياطياً على ذمة القضية ١٥٣٠ حصر أمن دولة لسنة 2019 حيث أنه يتوجه بالشكر لكل من السادة المحامين بمدينة دمنهور وعلى رأسهم السيد النقيب عبدالمنعم عوده وصديقه الشخصى وعضو نقابة بندر دمنهور الأستاذ رامى الحدينى , على عدم حضور أى منهم لأى جلسه من جلسات تجديد الحبس الخاصة به على مدار السنة الماضية بأكملها ويحضهم بالإستمرار بالنأى بأنفسهم عن خطر الحضور مع اصحاب الرأى والذى تسبب ذلك فى حبسه لمدة عام بسبب نشاطه المهنى فى تمثيل المتهمين أمام النيابات والمحاكم ولا أراكم الله أى مكروه</t>
  </si>
  <si>
    <t>قام مجموعة من المخبرين بالاعتداء عليهم بالضرب وخلع ملابسهم أثناء دخولهم السجن فيما يسمى بـ التشريفة وذلك بإشراف رئيس المباحث محمود سيد قنصوة ومعاونه محمد عامر ومأمور السجن والضباط المعاونين وصادروا كل متعلقاتهم الشخصية من ملابس داخلية وبطاطين وكتب ومحاضرات دراسية بعدها قام رئيس المباحث بإدخالهم إلى زنزانة تسمى بـ العنبوكة حيث يبدأ التعذيب فيها بالفلكة والكهرباء ثم تلطيخ وجوههم بالبراز ووضعه في أفواههم حيث قال رئيس المباحث للمخبرين اعملوا ليه ماسك مغربي</t>
  </si>
  <si>
    <t>انقذونا لا نستطيع التنفس رسالة استغاثة وردت الينا من أحد معتقلي تحقيق طره جاء نصها كالتالي تلك العبارة التي استدعيتها لتكون شاهدة على مأساة ومعاناة يعيشها الآلاف من المحبوسين فإن الجدران تلك الأيام التي نستيقظ فيها كل ليلة على طرق الأبواب وصرخات المرضى داخل السجون انقذونا لا نستطيع التنفس فقد ضاقت بنا تلك الزنازين وأتسع الوباء في الانتشار وإن كنا لا نستطيع تأكيد أنها كورونا لأنه لم يتم إجراء أي فحوصات أو كشف أو تحليل لنا حتى الآن ولكن الذي نستطيع تأكيده هو زيادة حالات ضيق التنفس وارتفاع درجات الحرارة كل يوم وحينما يعلو صوتنا من وراء الأبواب يعم التهديد والوعيد لا توجد أي فحوصات لا توجد أي أدوية أو رعاية وهذا كلام المسئولين أنه لن يتم التعامل إلا مع الحالات التي تلفظ أنفاسها الأخيرة فلا رحمة ولا إنسانية ومزيد من المأساة والمعاناة في فقد التواصل بالأهل فلا أحد منا يعلم عن أهله شيء ولا هم يعلمون أننا في عداد الأحياء أو الأموات إنها استغاثة إنسانية نخاطب بها ضمير العالم الذي تحرك من مواطن أمريكي اسود فقد القدرة على التنفس تحت وطأة تلك البيادة اللعينة وخرج الناس جميعًا بلا تمييز بين جنس أو لون أو دين إنها مأساة حياة وإنسانية فمتى يستيقظ العالم لينقذ حياة آلاف من المحبوسين من أصحاب الأمراض وكبار السن وشباب فقد الرغبة في الحياة فإذا به يسارع إلى الموت والانتحار لينقذ نفسه من وطأة تلك البيادة الجاثمة على الصدور فلم يستطع التنفس إنها رسالة إلى كل إنسان وصاحب ضمير انقذونا افعل شيئًا من أجلنا الوباء يلاحقنا ويزداد كل يوم فقد تأكد وفاة موظف بهذا الفيروس والفاجعة أنه كان يتعامل مع كل المساجين والإدارة على حد سواء رسالة إلى شعب مصر ها قد رأيتم شعب بأكمله يتحرك من أجل حياة مواطن أمريكي أسود دون النظر إلى فكرة أو إنتماؤه إنها مسألة حياة وإنسانية فإلى متى سنعيش في وطننا دون أن نشعر بأننا ممنوعين من الكرامة أو الإنسانية ويعيش الأمريكي في بلدنا وبلده ويشعر بالإنسانية والكرامة إلى أصحاب الأقلام والحقوقين والإعلاميين إلى الأطباء إلى كل أصحاب الضمائر في جميع التخصصات إلى كل الشعوب والبلاد افعلوا شيئًا من أجلنا فقد أصبحنا لا نستطيع التنفس - انقذونا لا نستطيع التنفس</t>
  </si>
  <si>
    <t>السؤال الذي بات يتكرر في السجون “ماذا تريد الدولة منا ” واستأنفوا الإجابة الوحيدة التي تفرض نفسها ويفرضها أسلوب التعامل من الدولة هي تصفية السجناء السياسيين إن انقطاع الزيارات في السجون المصرية أمر مؤسف ويعد مخالفة صريحة لكل قوانين ولوائح السجون في مختلف دول العالم للتواصل الأسرى مطالبين بإيجاد بديل لمنع الزيارات التي كانت وسيلة التواصل الوحيدة داخل السجون واستطرد السجناء أنهم يطالبون بأقل “حق من حقوق الآدمي على بلده وهو إمكانية التواصل الأسري للاطمئنان على الأهل لا سيَّما في هذه الظروف العصيبة” وأوضح كاتبو الرسالة أنهم يضعون أنفسهم “خارج دائرة الخلاف السياسي” متوجهين بدعوة إلى الدولة أن تترفع عن إرسال رسائل إلى سجنائها السياسيين مفادها أنا أريد قتلك أريد تصفيتك وعبَّرت الرسالة عن أسف المعتقلين لرفض الإعلام تداول رسائلهم فضلًا عن تقديم حجج واهية لتبرير تجاهل معاناة السجناء</t>
  </si>
  <si>
    <t>بسم الله الرحمن الرحيم من معتقلي ليمان صحراوي وادي النطرون إلى كل العالم الحر بشأن فيروس_كورونا_المستجد اللهم إنا نشكو إليك ضعف قوتنا وقلة حيلتنا وهواننا على الناس نحن نخاطب كل من له ضمير مازال ينبض بالحرية والحياة نحن معتقلي ليمان 430 صحراوي وادي النطرون جمهوريه مصر العربيه حتى لا نطيل عليكم إليكم حالنا وعلى الله قصد السبيل 1 الزنزانة مقاس طول 5 متر وعرض 3 5 متر وارتفاع 3 5 متر مع وجود 5 فتحات ضئيلة للتهوية مغطاة بشبك حديدي ضيق المسام 2 يقبع في هذه الغرفة نحو 20 فرد أي بواقع كل فرد له مساحة 35 سم 3 العنبر مقسم على أربع أرباع كل ربع يوجد به 5 غرف بواقع 100 فرد في مساحة لا تتعدى 20 متر في الربع الواحد 4 التعيين الطعام يأتي مطبوخا لا نعلم مصدره مما يسهل انتشار الفيروس 5 التهوية الخارجية تكون داخل العنبر بعدد 4 ساعات حيث يتجمع في هذا المكان الضيق كل 100 فرد مما يؤدي لزيادة فرصة الإصابة بهذا الفيروس وبناء عليه نظرا لما نمر به من وجود حالات اكتشفت بكورونا في السجون وعدم وجود رعاية طبية لازمة لاحتواء هذه الأزمة فإننا نقول لكم أننا نمر بحالة إعدام جماعية ممنهجة نظرا لارتفاع فرصة الإصابة في هذا المكان الذي يوجد فيه حمام واحد في كل زنزانة يستخدمه 20 فرد الأفراد تنام أنفاسها في أنفاس بعضهم البعض أي أن المساحة بين الفرد والفرد تكون 1سم لك أن تتخيل كم المأساة التي نعيشها ففرصة الإصابة عالية جدا وبناء عليه فإننا نرفع هذه المذكرة وهذا البيان إلى منظمة الصحة العالمية الصليب الأحمر العالمي وكل الجهات المعنية ونقول على خطى إيران والبحرين 1 لابد من الإفراج الفوري عن جميع المعتقلين السياسيين 2 تخفيض أعداد الأفراد في الزنازين إلى 10 أفراد بدلا من 20 فرد لحين الإفراج عنهم 3 زيادة ساعات التريض من 4 ساعات إلى 10 ساعات يوميا وفتح التهوية في أيام الإجازات الأسبوعية والموسمية لحين الإفراج عنهم 4 توفير غرف عزل وحجر طبي آدمية لحين الإفراج عنهم 5 توفير الكمامات والأدوات اللازمة للوقاية وتعقيم الغرف لحين الإفراج عنهم يا كل من له ضمير حي هذا هو حالنا لا يخفى عليكم حكومتنا تريد قتلنا عمدا منعوا عنا الزيارات استغلوا حدث كورونا لقتلنا جميعا دون إدانة أنفسهم معتقلي ليمان الصحراوي وادي النطرون جمهورية مصر العربية جِوار حق الأسرى على الأحرار</t>
  </si>
  <si>
    <t>رسالة استغاثة من سجن العقرب فبادّعاء تجديد الزنازين تحولت حياة المعتقلين إلى جحيم بزيادة الأوضاع غير الإنسانية بحقهم جراء منع ضرورات حياتهم اليومية ومن هذه الانتهاكات - في زنازين التأديب والعزل والإعدام لا يوجد أي مصدر تهوية ولا إضاءة داخلية في الزنازين - باقي الزنازين غلق جميع مصادر التهوية من شفاطات ونظارات الأبواب والنافذة الوحيدة بالغرفة مع نزع سلك جهاز منع البعوض المهم جدا في السجن والإضاءة مصباح صغير لا يضيء أكثر من نصف الزنزانة ومفتاح التحكم به خارجها - مع الانتقال إلى الزنزانة الجديدة ممنوع نقل أي شيء شخصي من الملابس والأغطية والكتب والمصاحف والأدوية والمياه المعدنية ومن يطلب أي شيء من هذه الأشياء يكون الاعتداء البدني واللفظي عليه ونقله إلى التأديب تحت إشراف مفتش المباحث/ أحمد أبو الوفا إذ يغمّى المسجون ويعلّق ويضرب ضربا مبرحا بالعصا والخرطوم وخرطوم المطافي - إلى حفلات الضرب والتعذيب اليومي لكثير من الزنازين منذ حادث مقتل بعض أفراد الشرطة والمواطنين داخل السجن مع تخفيض طعام التعيين إلى النصف ومنع الطعام من أي مصدر آخر ومنع عرض المرضى على عيادة السجن نهائيا ومنع توقيع إعلام المعتقلين بالنقض لتفويت فرصة نقض حكمهم كل هذه الظروف زادت على الحياة القاسية في سجن العقرب الذي – في وضعه الطبيعي – يمنع معتقليه من الزيارة منذ 2018 ويمنع الخروج إلى التريض فضلا عن تكدس الزنازين وعدم مطابقاتها للاحتياجات الإنسانية فالمرحاض داخل الزنزانة دون أي ساتر أو مصدر مياه فيه ولا يوجد مصدر كهرباء داخل الزنزانة لعمل ضروريات المعيشة وأهمها تسخين المياه وخاصة لكبار وغيرها مما تقدم فيما أعلن عدد كبير من المعتقلين الإضراب عن الطعام مع منع إدارة السجن عرضهم على أي طبيب أو العيادة الطبية وتأتي مع كل هذه الانتهاكات حملات مستمرة الآن في التجريد والتعذيب في ظروف أدت على مر الشهور إلى وفاة عدد منهم من أشهرهم محمود صالح وعصام العريان وعمرو أبو خليل</t>
  </si>
  <si>
    <t>رسالة استغاثة من معتقلي سجن المنيا تتحدث عن انتهاكات جسيمة بحق المواطنين المسجونين فيه في مخالفة كبيرة للقوانين المحلية والدولية والأعراف والإنسانية من هذه الانتهاكات - التعذيب ويشمل التعذيب البدني والنفسي إذ تتولى إدارة السجن ضرب وإهانة المعتقل مع تعليقه بعد تجريده من ملابسه وكهربته وصب الماء البارد عليه شتاءً وماء الصرف صيفًا مع الضرب بالكرباج - زنازين تأديبة غير آدمية وتصف الرسالة زنازين يعاقب فيها المحبوسون بعدم وجود حمام لقضاء الحاجة مما يضطرهم إلى بدائل تضر بصحتهم وتتعمد بها إدارة السجن إيذاءهم ويبقى فيها المحبوس أشهر عديدة - منع التريض تمنع إدارة السجن التريض عن المسجونين إلا ساعتين في الأسبوع مما يمنع تعرضهم إلى الشمس أو ممارسة المشي المهم لمنع كثير من أمراض الجلوس وعدم الحركة - منع إدخال كثير من احتياجاتهم في الزيارة تمنع إدارة السجن كثيرا من الأشياء في الزيارة وخاصة ملابس الشتاء والطعام الذي يباع في الكافيتريا من أجل التربح من المسجونين وزيادة إيذائهم وأهلهم ماديا ومن الضباط القائمين على هذه الانتهاكات الذين وردت أسماؤهم في الرسالة عمرو الدرديري - أحمد جميل - أحمد صدقي وتشير الرسالة إلى أن هذه الانتهاكات ممنهجة من وزارة الداخلية ومصلحة السجون وليست تجاوزات فردية إذ يشرف عليها قطاع المباحث ومشرفي مصلحة السجون مما يشير إلى فداحة الجرم بحق عموم المعتقلين</t>
  </si>
  <si>
    <t>نواجه الموت مُكبلي الأيدي بلا هواء بلا شمس بلا دواء بلا طبيب بلا أهل بلا طعام بلا رحمة منذ حوالي أسبوع بدأت الأعراض في الظهور على كثير منا سعال وارتفاع درجات الحرارة ورشح والتهاب بالرئتين ودبّت حالة من الفزع والرعب بين الجميع واهتم الجميع بكتابة وصيته ونحن كما كنّا منذ 6 أشهر لم نخرج من غرفنا بعد حرماننا من التريض لنبقى في هذه الغرف الضيقة بلا تهوية لا نرى الشمس منذ 6 أشهر ولا يُفتح علينا باب ولا يدخل علينا هواء بلا أدوات نظافة أو مطهرات استغاثاتنا بإدارة السجن والمسؤولين كي يدركونا قبل فوات الأوان قُوبلت بتجاهل رهيب مُتعمد ولم يحركوا ساكنا فلم يعرض أحد منا على مستشفى ولا جاء طبيب للاطلاع علينا أو فُحص أحد منا وسادت حالة من الخوف والرعب بين الضباط والمخبرين حتى الأطباء الجميع يخشى دخول العنابر أو حتى الحديث معنا عندما طلبنا مقابلة مفتش المباحث سجن العقرب أحمد أبو الوفا ورئيس المباحث محمد شاهين أرسلوا لنا مع الشاويش أحد أفراد الأمن قائلين إن الأمر ليس بيدنا ولا يوجد شيء نستطيع فعله وهذه تعليمات عُليا صادرة لنا منعوا دخول الأدوية ولا يُسمح لنا بشرائها مما زاد من سرعة انتشار الوباء بيننا وسط تجاهل وتكتيم من مصلحة السجون ووسائل الإعلام حتى اضطروا إلى إلغاء جلسات المحاكم حتى لا نخرج من المقبرة ويسمع بنا أحد فلم نجد أمامنا إلا أن نوجه صرختنا واستغاثتنا إلى كل منظمات العالم الحقوقية والطبية وكل من يؤمن بحقنا في الحياة فقد تكون هذه صرختنا الأخيرة أنقذونا نظام السيسي يقتلنا بكورونا</t>
  </si>
  <si>
    <t>احنا هنفضل مضربين حتى لو وصل بينا الأمر للموت كده كده احنا بنموت هنا بالبطيء في رسالة جديدة من سجن العقرب العدد الكلي للإضراب يزيد عن 200 فرد في اتش واحد فقط و هناك العديد من الأفراد في الإتشات الأخرى المعتقلون لا يريدون أن ينتظروا الموت كما مات الأخ محمود وبيطلبوا محاكمة عاجلة لقتلة الشهيد محمود والتحقيق وأخذ إجراءات شديدة مع رئيس المباحث محمد شاهين و الضباط والمخبرين والشاويشية في الوردية اللي مات فيها الأخ وبيطالبوا بفتح الزيارة عشان يجيبوا من الزيارة أكلهم ودواءهم وغطاهم من أهلهم ويطمنوهم عليهم ومش عايزين حاجة من إدارة السجن وأعلنوا إن الإضراب مستمر حتى لو وصل بهم الأمر للموت أنقذوا المعتقلين في سجن العقرب</t>
  </si>
  <si>
    <t>السلام عليكم ورحمة الله وبركاته أنا معتقل سياسي محكوم عليا بالإعدام حكم نهائي في قضايا التظاهر والانضمام لجماعة في زنزانة بتاع اتنين في اتنين تقريبًا ومعايا فردين في الزنزانة احنا الثلاثة تقريبا سننا متقارب بنعيش في الزنزانة دي 23 ساعة وبنخرج ساعة واحدة كده للتريض نحاول نتحمل بعض ونهون على بعض لو واحد تعبان ولا حاجة بعد ما يتقفل علينا الزنازين فعشان نبلغ إن حد تعبان لازم كل المعتقلين يخبطوا على البيبان علشان الشاوشية تسمع الله المستعان دي تقريبا الحياة في أو الموات بتاعتنا في المعتقلات نصلي الضحى ونخرج للتريض بعدين نرجع نفطر ونصلي الظهر ونقعد بقه نمسك المصحف أو لو فيه نقاش حول أي موضوع لحد كده صلاة العصر نصلي العصر ونتغذى لحد المغرب نصلي المغرب وكل واحد ليه ورد وممكن نقرأ القرآن مع بعضنا وبعد كده نصلي العشاء وبرضو نفس الكلام نقرأ قرآن واللي بيحفظ بقى واللي بيسمّع وفيه ناس بتعلّم بعضيها نقوم مثلا قبل الفجر بشوية نصلي القيام نصلي الفجر ونقول الأذكار</t>
  </si>
  <si>
    <t>أرسل المهندس إبراهيم عز الدين الباحث العمراني في المفوضية المصرية للحقوق والحريات رسالة من داخل محبسه يشتكي فيها من سوء المعاملة والأوضاع فضلا عن قائمة من الممنوعات التي تواجهه داخل محبسه وأوضح إبراهيم عز الدين في رسالته أن مستقبله مهدد بالضياع ووجوده داخل السجن يشكل خطورة على حياته فهو كان على موعد مناقشة رسالة الماجستير ومن الممنوعات التي يتعرض لها إبراهيم عز الدين داخل محبسه المنع من الزيارة التي ينتظرها مرة في الأسبوع فضلا عن منع دخول الطعام له وبحسب رسالة إبراهيم عز الدين فإن منع الزيارة عنه ترتب عليه عدم دخول العلاج الخاص به سواء العلاج النفسي أو العلاج الخاص بحساسية الصدر أو المعدة إبراهيم عز الدين يعاني من اكتئاب مزمن وتم تشخيصه من قبل طبيب السجن إضافة إلى أنه حاول الانتحار أكثر من مرة خلال فترة اختفائه وبعد ظهوره بسبب ما عاناه أثناء تلك الفترة</t>
  </si>
  <si>
    <t>تكشف الرسالة محاولة المعتقل أحمد محمود الضبع الانتحار بذبح نفسه بآلة حادة بسبب التعذيب والظروف القاسية داخل المعتقل وأشارت الرسالة إلى أن المعتقل نقل إلى المستشفى لتلقي العلاج ومن ثم أعيد إلى السجن مرة أخرى رغم حالته الحرجة بسبب خوف إدارة السجن من انتشار خبر محاولة الانتحار وكشفت أيضا عن أن إدارة السجن تمارس كل أساليب التعذيب بسبب دعوات الإضراب وخاصةً بحق الدكتور أحمد عارف والدكتور جهاد الحداد و حسام أبو البخاري كما كشفت عن احتجاج المعتقلين المضربين عن الطعام على ما تعرض له زميلهم فهددتهم إدارة السجن باعتقال ذويهم لإجبارهم على إنهاء الاحتجاج والإضراب موضحة أن الإدارة عزلت المضربين عن باقي السجناء بعد رفضهم الاستجابة لتهديداتها</t>
  </si>
  <si>
    <t>رسالة مسربة تظهر انتهاكات بحق المعتقلات بسجن القناطر نساء على يد رئيس المباحث عمرو هشام بالإضافة إلى تغريب بعضهن والمعتقلات يعلنَّ الإضراب عن الطعام حتى عودة زميلاتهن حيث قام رئيس المباحث برفقة قوة من مخبري السجن باقتحام زنازينهن والتعدي عليهن بالضرب والإهانة وسحل المعتقلة مها عثمان وضربها ضربًا مبرحًا أمام الجميع ومنع مستشفى السجن من علاجها أو تقديم تقرير طبي بحالتها يذكر أن عمرو هشام قام بتغريب 5 معتقلات من عنبرهن إلى عنابر الجنائيات ومنع عنهن الملبس والأكل والشرب وقام بمنع التريض عن باقي المعتقلات وتهديدهن بأنه يملك جميع الصلاحيات ويستطيع منعهن من الزيارة ومن أي حقوق لهن</t>
  </si>
  <si>
    <t>رفع سريع لوضع كورونا داخل مجمع سجون طرة هناك تعتيم على الأخبار والمعلومات بشكل ممنهج داخل السجون عن كورونا بالتالي المسجونين ليس لديهم دراية بما يحدث خارج جدران السجن وعند توجيه المساجين للسؤال لأي مخبر أو أمين شرطة تكون الإجابة دائماً كله تمام ومفيش إصابات وكلها إشاعات حتى تم الاعتراف بعد فترة بظهور حالات إصابة بكورونا خفيفة بسبب موظف وتم علاجها و كله تمام لذلك قد تكون بعض المعلومات التالية غير مكتملة أو متكررة بسبب التعتيم • نعتقد أنه لا يوجد إدراك أو وعي كافي لدى القائمين على إدارة السجن بأن الإصابة بكورونا في مصر متوالية هندسية والنمو في عدد الحالات قد يحدث بصورة سريعة جداً مثلما حدث في البرازيل مع الفارق في مستوى الشفافية بين الدولتين كما لا يوجد أي وعي خاص بأن هذا المرض له فترة حضانة ١٤ يوم ممكن أن تنتقل فيها العدوى كما لا يوجد أي توعية للسجناء بالمرض وخطورته وطرق الانتقال وطرق الوقاية والعلاج وتعمد عدم تداول أي معلومات خاصة بذلك • في البداية في شهر مارس كان القائمين على إدارة السجون يرتدون كمامات وجوانتيات ويتم رش الكلور للتعقيم ثم بعد شهر ونصف تقريباً رجعت الحياة إلى طبيعتها تماماً دون كمامات أو أي إجراءات وفقط عند دخولك وخروجك من السجن يتم قياس درجة حرارتك ورش الكلور عليك • بعد انكار دام لمدة ٣ أسابيع داخل مجمع سجون طرة بوجود حالات إصابة بكورونا علمنا انه بدأ انتشار الحالات في سجن الليمان ثم سجن استقبال وتحويل المسرح به إلى حجر صحي ثم سمعنا عن بداية الإصابات في سجن شديد الحراسة ١ المعروف باسم العقرب ١ في الجناح رقم ٢ ثم انتشرت الإصابات في سجن التحقيق ثم تم نقل المصابين إلى مستشفى اللمان ثم انتشار الإصابة ونقل المصابين إلى سجن المنيا الجديد ومع تطور الأمر يتم نقل الحالات الحرجة إلى حميات امبابة ومنذ أسبوع بدأت حالات في الظهور في سجن عنبر الزراعة ولم يصل إلى علمنا بعد وضع سجن ملحق المزرعة ووضع سجن المزرعة ذات الكثافة الأقل والأعمار المسنة والمرضى ووضع سجن شديد الحراسة ٢ المعروف باسم العقرب ٢ • لا يوجد مسئول متابعة عن الكورونا أو طبيب متخصص في كل سجن والطبيب المقيم ليس على دراية ولا ينفذ بروتوكول التعامل مع حالات المرض والإصابة داخل السجن كما أنه لا يتم توزيع أي نوع من أنواع مقويات المناعة أو فايتمين سي ويوجد عجز دائم في صيدلية السجن بالإضافة إلى انخفاض مستوى جودة الأدوية والمادة الفعالة للأدوية في الصيدلية بالإضافة إلى أن مستشفيات سجن اللمان والمزرعة كانت مغلقة مع الكورونا منذ شهر مارس وفتحت مع إصابات سجن التحقيق وخلال ٣ أشهر كان يتم رفض طلب أي سجين يحتاج إلى العلاج والنقل إلى المستشفى ويتم إعطاءه مسكنات على سبيل المثال الأطباء المتخصصين في سجن شديد الحراسة ٢ المعروف باسم العقرب ٢ يحضروا للكشف يوم واحد في الأسبوع ولمدة ساعة واحدة وتعذر حضورهم في شهر أبريل بسبب الكورونا • مجمع سجون طرة به مخبز عيش بلدي واحد هو الذي يُغذي كل السجون ففرد واحد مصاب هناك كفيل بنقل ونشر العدوى من خلاله أو من خلال مجموعة التوزيع كذلك مع طعام التعيين والخضار والفاكهة حيث أن المتصنعين من السجناء الجنائيين أصحاب الحرف ينتقلون من المطبخ إلى التوزيع على غرف السجناء ولا يوجد أي التزام بتعليمات وإجراءات الوقاية كأنه لا يوجد وباء أو عدوى • الغرف والزنازين المتكدسة بالمساجين كما هي وفي حالة إصابة أحد السجناء بكورونا يتم عزل باقي الزنزانة دون عمل تحاليل أو كشوفات طبية مما يؤدى إلى انتشار الفيروس • بالرغم من أن التعرض للشمس والتهوية وشرب السوائل الدافئة مهم لمواجهة كورونا إلا أنه في سجني شديد الحراسة ١ وشديد الحراسة ٢ السجناء ممنوعين من التريض ومن غلاية المياه بالتالي المشروبات الساخنة منذ أكثر من سنة وباقي سجون طرة نظراً لتطبيق إجراءات عدم الاختلاط لمواجهة كورونا فهم ممنوعين من التريض والتهوية • أفراد نبطشية العنبر أمين وقائد عنبر و٣ شوايشية يتم تغييرهم كل ٣ أيام حيث أنهم يتناوبون على العمل داخل السجن وذلك ليعودوا إلى محافظاتهم أو أعمالهم ويستخدمون وسائل النقل الجمعية للذهاب والإياب وبالتالي هم يُعدوا أهم عوامل نقل المرض والإصابات إلى داخل مكان مغلق ومكدس كما السجون • تم تغريب هو عقاب بنقل المسجون إلى سجن آخر ١٠ مساجين من سجن شديد الحراسة ٢ ونقلهم إلى سجن شديد الحراسة ١ بسبب طلبهم أن يلتزم أفراد الأمن والمتصنعين أصحاب الحرف بالمطبخ والتوزيع بلبس الكمامات والجوانتيات والإلتزام بإجراءات الوقاية وقد تواردت بعض المعلومات بإصابة بعض من تم نقلهم بالكورونا حيث أن هذا السجن كان فيه حالات إصابة قبل نقلهم إليه بالتالي يُتبر ما تم في حقهم جريمة ضد الإنسانية بالتالي نؤكد على أهمية مناقشة التالي • اتخاذ موقف حقوقي مُوحد تجاه أزمة الكورونا في السجون المصرية • وضع سياسات وتوصيات ومطالب لحل الأزمة وعدم تفاقم الجريمة التي تحدث ضد الإنسانية • حملة مناصرة لكسر التعتيم وكسب التضامن • توعية لأهل السجناء والمعتقلين بما يجب أن يكون داخل شنطة الطبلية للوقاية والعلاج لذويهم من السجناء</t>
  </si>
  <si>
    <t>سناء تكتب عن الكتب والسجن وعشوائية العقل وضابط الأمن الوطني جلست أتأمل الكتاب أمامي fantastic beasts and how to find them انتصاري الوحيد لذلك الأسبوع لم أنجح في الدخول بسواه رأيت كتاب Python كان بإمكاني أن أمد يدي وأنتشله تصفحه ضابط الأمن الوطني* لعدة ثوان ثم اتخذ قراره سريعا لا يصلح للدخول مثل الجواب يستقر الكتاب الآن على مكتب رئيس المباحث ضمن كومة كتب أخرى على بعد أمتار مني في كل مرة دخلت فيها ذلك المكتب كانت تراودني الفكرة ذاتها ماذا لو انتشلت كتاباً وأصررت على الدخول به ماذا لو هربت من التريض على المكتب وسرقت كتابين أو ربما عند عودتي من إحدى جلسات استكمال التحقيق التي بدت كأنها لن تنتهي ماذا سيحدث اذاً سيوصمونني بالجنون حرامية كتب أم سيفتح لي قضية جديدة من الداخل تروق لي تلك الفكرة ربما ينبغي على سرقة كتبي منهم فعلاً ستكون قضية تافهة تليق بوضعي الحالي أتوقف لحظة لأتأمل حبل أفكاري متى أصبحت الحياة بهذا القدر من السفاهة يتمحور يومي حول تفاصيل ساذجة ينبغي لها أن تكون بسيطة لكنها أبعد ما تكون عن البساطة أخلق لنفسي أهدافاً من العدم تبقيني متطلعة لليوم التالي متى تعلمت هذا الأسلوب في التأقلم هل هذه هي الطريقة المثلى للتأقلم مع السجن أم إنني أتبنى أساليب غير صحية ستدفعني رويداً إلى الجنون ولماذا أشغل نفسي بما هو صحي وأنا هنا غارقة في العدم وعلاء هل يستمر في خلق حيل للتأقلم أشعر كأن رأسي سينفجر من كثرة التفكير في اللاشيء وأحاول أن أتذكر ما الذي كان ينشغل به عقلي قبل أن أصل هنا كنا غارقين في أسئلة حول شكل العالم مع وباء كوفيد 19 أسئلة مثيرة ومؤرقة هل نتطلع لعالم جديد تلعب فيه التكنولوجيا دوراً أكبر في التواصل والإنتاج المشترك أم نخشى من عالم يزداد فيه تضاؤل مساحات الخصوصية مع كثرة مبررات الرصد والرقابة الحكومية ونحن المؤمنون بالثقافة الحرة ولا مركزة الشبكات وإتاحة التكنولوجيا للجميع ما هو دورنا في ذلك السياق الجديد ومصر ودول العالم الثالث ماذا سيحدث لنا في ظل تلك التحديات هل هذه الأسئلة مازالت تؤرقكم في الخارج أم أنكم تجاوزتموها أثناء انشغالي هنا بالتفاوض على ورقة وقلم أكتب بهما حالياً أعود لكتابي إنه يتكون من 293 صفحة فقط لن أجازف بقراءته اليوم ولا زلنا في مطلع الأسبوع وربما لن يدخل لي غيره مع الزيارة القادمة ربما لا وربما نعم لا أعلم قالها لي الضابط اعتبري نفسك في عمارة قاعدة فيها غصب عنك وأنا جارك هتتعاملي معايا بردو غصب عنك انت مشكلتك إنك فاكرة إن العمارة ليها أساس لكن مافيش أساس المرة دي هادخلك كتاب ممكن المرة الجاية امنع الكتب ويمكن اسمح بجواب أخذ يستطرد في صور وتشبيهات متفرقة حدثني عن الحرب التي تظن أنك تتقدم فيها خطوات لكنك في حقيقة الأمر ثابت في مكانك وعن نصف الكوب الممتلئ الذي لا أراه وعن لافتة سيعلقها على بوابة السجن مكتوب عليها أمن الدولة مبيتلويش دراعه حتى لا أنسى لأني كثيرة النسيان وغبية وعن القانون الذي لا يسري علي ولا عليه وعن لقائنا الذي لا شاهد عليه غير الله ولسبب ما بدأ حديثه ب لو صبر القاتل على المقتول وانتظر مني أن أكمل المثل أخذت الصور تتدافع في ذهني بناية هشة جار غير مرغوب فيه حارس عقار لا حول له ولا قوة كوب يبدو للبعض فارغ وللبعض نصف ممتلئ قاتل لم يصبر شأن داخلي وشأن خارجي لكل من الجار وحارس العقار اختصاصه تهت في محاولة البحث عن منطق لتسلسل تلك الصور ثم راودتني فكرة مرعبة مؤخراً أصبح حبل أفكاري يتسم أيضاً بالعشوائية هل هي طبيعة المكان هل هذا مصير كل من يسكن تلك البناية التي تقع خارج حدود المنطق والزمن والوباء أخيراً شعرت بالنعاس أنهكت عقلي بالتأمل في اللاشئ ومر الوقت سأخلد للنوم متطلعة لغد أقرأ فيه كتابي غداً سأطرد تلك الصور الركيكة التي احتل بها خيالي غداً سأنجو لبضع ساعات سناء سيف سجن القناطر 2020 *ملحوظة ضابط الأمن الوطني المعني ظهر في أول زيارة لسناء من أختها منى لكن في الزيارة التالية لوالدتها حضرها ضابط مختلف FreeSanaa Sanaa writes about prison, books, chaos of the mind and state security officer I contemplated the book, Fantastic Beasts and Where to Find Them, my one victory of the week; the only book I’d managed to take in I’d seen Python I could have stretched out my hand and snatched it The State Security officer had flipped through it for a few seconds and taken a quick decision it couldn’t come in, like the letter The book now sits – with a pile of others on the desk of the Chief Inspector Detective a few metres from me Every time I enter this office I get the same idea what if I grab the books and don’t let go? What if I escape from the exercise hour, come into this office and steal two books? Or maybe when I come back from one of the endless “investigative hearings” What would happen? They’ll call me crazy? A book thief? Or would they launch another case against me? I like the idea Maybe I really should steal my books from them; then we’d have a trivial case well suited to this whole situation I’m in I stop a moment and examine my thoughts When did life become so foolish? My day revolves around silly details, details that should be simple, but here they’re as far as can be from simplicity I create for myself targets out of nothing, just to keep me looking forward to the next day When did I learn to adjust like this? Is this the best way to adjust to prison? Or am I adopting unhealthy practices that will slowly unhinge me? And why do I concern myself with what’s healthy when I’m drowning in nothingness? And Alaa Will he carry on inventing tricks to help himself adjust? I feel like my head will burst with thinking about nothingness, and I try to remember what was my head working on before I came here? We were absorbed in questions about the shape of the world after COVID 19; exciting, worrying questions Do we look forward to a world in which technology plays a bigger role in communication and co production? Or do we dread a world where private spaces shrink and shrink as the justifications for government scrutiny and surveillance grow? And what about us – we who believe in the cultural commons and the decentralizing networks and the accessibility of technology – what do these challenges do to us? Do these questions still occupy you outside? Or have you dealt with them while I was busy negotiating the pen and paper I’m using now? I go back to my book It’s only 293 pages I won’t read it today We’re still at the beginning of the week and maybe they won’t let in another one from the next lot that will come to me Maybe they won’t Maybe they will I don’t know The officer said to me “think of yourself as forced to live in a building you don’t want to be in, I’m your neighbor so you’re forced to deal with me Your problem is you think the building has a foundation, but there is no foundation This time I’ll allow you a book, maybe next time I’ll forbid books, maybe I’ll allow a letter” He carried on with lots of different images and similes He talked to me about the war in which you think you’re moving forward while you’re actually stuck in one place, and about the half full cup that I can’t see, and about a sign that he’ll hang on the gate of the prison saying “State Security Can’t be Coerced”, so that I won’t forget because I’m forgetful and stupid, and about the law that doesn’t apply to me or to him, and about our meeting to which nobody was a witness except God For some reason he started his talk with “If the killer had had patience, his victim would have ” and waited for me to complete the proverb The images crowded my head a fragile building, an unwelcome neighbor, a helpless doorman, a cup that some see empty and some see half full, an impatient killer, internal matters and external affairs and a neighbor and a doorman who each have their distinct specialisations I got lost trying to find a logic for the sequence of images Then a terrifying thought hit me lately, my thought processes too have become random Is it the nature of this place? Is this the fate of everyone who lives in this building that falls outside the limits of logic and time and the pandemic? At last I feel sleepy I’ve exhausted my brain contemplating nothing, and time has passed I shall fall asleep looking forward to a tomorrow in which I’ll read my book Tomorrow I’ll throw out those stupid images he occupied my imagination with Tomorrow I shall be saved for a few hours Sanaa Qanater Prison 2020 * Note The officer referred to in this article appeared on the first visit to Sanaa from her sister, but on the following visit with Sanaa's mother, a different officer attended</t>
  </si>
  <si>
    <t>طالب الأطباء المعتقلون في السجون المصرية عبر رسالة من داخل السجن بالإفراج عنهم في ظل انتشار وباء كورونا حيث يهدد الوباء كافة الشعب المصري بأطيافه المختلفة وقد أبدوا الاستعداد الكامل لوضع كل إمكاناتهم العلمية والعملية تحت أمر وزارة الصحة لإنقاذ الشعب المصري في هذا الوقت العصيب ويأتي هذا الطلب بعد الإفراج عن عدد من الرموز السياسية مؤخرا مما يجعل بالأولى الإفراج عن الأطباء ومركز الشهاب لحقوق الإنسان يطالب السلطات المصرية من خلال حملة أنقذوهم إلى الإفراج الفوري عن جميع المواطنين الذين هم داخل السجون ومقار الاحتجاز وفقا للقانون الدولي الذي استجابت له العديد من الدول</t>
  </si>
  <si>
    <t>واحد تعبان يا شاويش يا شاويش واحد تعبان يا شاويش يا شاويش واحد بيموت واحد بيموت حسبنا الله ونعم الوكيل</t>
  </si>
  <si>
    <t>يا صاحب الوجه الجميل بكتب إليك يا صاحب الليل الطويل هون عليك من خلف سور إلى خلف سور جواك نسور هيطيروا بيك محبة صافية من جوة سجونك يا بلد</t>
  </si>
  <si>
    <t>امينه ثابت</t>
  </si>
  <si>
    <t>سميه الدسوقي</t>
  </si>
  <si>
    <t>شادي ابوزيد</t>
  </si>
  <si>
    <t>اسم السجين</t>
  </si>
  <si>
    <t>علاء احمد سيف الاسلام عبدالفتاح حمد</t>
  </si>
  <si>
    <t>أثناء تأدية المراقبة - قسم الدقي</t>
  </si>
  <si>
    <t>الجيزة - الدقي</t>
  </si>
  <si>
    <t>الانضمام لجماعة ارهابية مع العلم بأغراضها الإرهابية - ارتكاب جريمة من جرائم التمويل لتلك الجماعة مع العلم بغرضها -  اذاعة وبث ونشر أخبار واشاعات كاذبة عمداً تؤدي إلى تكدير الأمن العام وتلقي الرعب بين الناس - اساءة استخدام وسائل التواصل الاجتاعي باذاعة وبث ونشر أخبار كاذبة تؤدي لتكدير الأمن العام وتلقي الرعب بين الناس</t>
  </si>
  <si>
    <t>محمد حسن محمد صلاح الباقر</t>
  </si>
  <si>
    <t>نيابة أمن الدولة العليا - التجمع الخامس</t>
  </si>
  <si>
    <t>نشر اخبار كاذبة - الانتماء لجماعة اثارية</t>
  </si>
  <si>
    <t>مقهي بن الكورية - دمنهور</t>
  </si>
  <si>
    <t>انضمام لجماعة ارهابية في تحقيق أغراضها - بث ونشر اخبار كاذبة - إساءة استخدام وسائل التواصل الاجتماعي - الاشتراك في تظاهرة بدون ترخيص</t>
  </si>
  <si>
    <t>من سيارتها - بشارع بالقرب من ميدان الجيزة</t>
  </si>
  <si>
    <t>المنزل</t>
  </si>
  <si>
    <t>ايه كمال الدين حسين</t>
  </si>
  <si>
    <t>طالبة جامعية</t>
  </si>
  <si>
    <t>رقم 558 لسنة 2020 حصر أمن دولة عليا</t>
  </si>
  <si>
    <t>الانضمام لجماعة إرهابية محظورة - نشر أخبار كاذبة</t>
  </si>
  <si>
    <t>باتريك جورج ميشيل زكي سليمان</t>
  </si>
  <si>
    <t>صيدلي - باحث</t>
  </si>
  <si>
    <t>باحث حقوقي في المبادرة المصرية للحقوق والحريات</t>
  </si>
  <si>
    <t>رقم 7245 لسنة 2019 إدارى المنصورة</t>
  </si>
  <si>
    <t>إشاعة أخبار وبيانات كاذبة من شأنها تكدير السلم الاجتماعي - بث حالة من الفوضى - التحريض على التظاهر دون إذن السلطات قاصدًا الإضعاف والانتقاص من هيبة الدولة - تكدير السلم والأمن العام - التحريض على قلب نظام الحكم - ترويج المبادئ والأفكار التي ترمي إلى تغيير مبادئ الدستور الأساسية - إدارة واستخدام حساب إلكتروني بغرض الإخلال بالنظام العام - تعريض سلامة المجتمع للخطر - الإضرار بالأمن القومي - الترويج لارتكاب جريمة ارهابية - الترويج لاستخدام العنف</t>
  </si>
  <si>
    <t>المقطم</t>
  </si>
  <si>
    <t>مهندس تخطيط معماري - باحث</t>
  </si>
  <si>
    <t>سناء احمد سيف الاسلام عبدالفتاح حمد</t>
  </si>
  <si>
    <t>مكتب النائب العام - القاهرة الجديدة ثان</t>
  </si>
  <si>
    <t>صدر بحقها حكم بعام ونصف</t>
  </si>
  <si>
    <t>سندوب - مركز المنصورة</t>
  </si>
  <si>
    <t>قضية قتل حارس قاضي محاكمة مرسي</t>
  </si>
  <si>
    <t>ابراهيم يحيي عبدالفتاح عزب</t>
  </si>
  <si>
    <t>طالب تعليم عالي بكلية الصيدلة</t>
  </si>
  <si>
    <t>رقم 16850 لسنة 2014 جنايات كلي مركز المنصورة والمقيدة برقم 781 لسنة 2014 كلي جنوب االمنصورة والمقيدة برقم 232 لسنة 2014 حصر أمن الدولة العليا والمقيدة برقم 26 لسنة 2014 جنايات أمن الدولة العليا</t>
  </si>
  <si>
    <t>تكوين خلية تدعو لتكفير الحاكم وارتكاب اعمال إرهابية ضد قوات الجيش والشرطة - حيازة متفجرات واسلحة - قتل عمد لرقيب شرطة عبد الله عبد الله متولي حارس منزل عضو اليمين المستشار حسين قنديل في محاكمة مرسي</t>
  </si>
  <si>
    <t>إعدام</t>
  </si>
  <si>
    <t xml:space="preserve"> مواد تستخدم في تصنيع المتفجرات - أسلحة - خرائط لمنشات شرطية ولمواقع هامة وحيويه</t>
  </si>
  <si>
    <t>باب شرق - مكتبة الإسكندرية</t>
  </si>
  <si>
    <t>قضية مكتبة الإسكندرية</t>
  </si>
  <si>
    <t>ياسر الاباصيري عبدالمنعم اسماعيل عيسي</t>
  </si>
  <si>
    <t>الإسكندرية - مينا البصل</t>
  </si>
  <si>
    <t>رقم 20091 لسنة 2013 جنايات باب شرقي والمقيدة برقم 6300 لسنة 2014 كلي شرق الاسكندرية المقيدة برقم 31178 لسنة 68 ق</t>
  </si>
  <si>
    <t>التجمهر - استعراض القوة والتلويح بالعنف - حيازة واحراز اسلحة نارية بدون ترخيص وذخيرة وبيضاء واداوت للاعتداء ومواد حارقة وحيازة زي عسكري متهم واحد - قتل عمد لـ 13 شخص - شروع في قتل اخرين - تعدي علي الامن - محاولة احتلال مبني عام مكتبة الإسكندرية -  تخريب عمد لممتلكات عامة المجلس الشعبي المحلي وقسم باب شرقي ونقطتي الشاطبي والابراهيمية ومكتب مرور الجامعة وعربة ترام وكشك حراسة البنك الاهلي وماكينة صراف الي لبنك مصر وسيارتين شرطة ومدرعتين وسيارة اسعاف - اتلاف عمد لمبني معد لاقامة شعاشر دين كنيسة ماري جرجس - تعريض وسائل النقل البرية للخطر وتعطيلها - سرقة سلاحين ناريين ميري - اتلاف عمدي لممتلكات خاصة مقهي و6 سيارات - الانضمام لجماعة محظوره</t>
  </si>
  <si>
    <t>مروه اشرف عرفه</t>
  </si>
  <si>
    <t>مدينة نصر أول - المنزل</t>
  </si>
  <si>
    <t>القاهرة - مدينة نصر أول</t>
  </si>
  <si>
    <t>باحثة</t>
  </si>
  <si>
    <t>ناشطة بمجال حقوق الانسان</t>
  </si>
  <si>
    <t>رقم ٥70 لسنة ٢٠٢٠ حصر أمن دولة عليا</t>
  </si>
  <si>
    <t>الانضمام لجماعة إرهابية - ارتكاب جريمة من جرائم التمويل</t>
  </si>
  <si>
    <t>المنصورة</t>
  </si>
  <si>
    <t>الدقهلية - المنصورة</t>
  </si>
  <si>
    <t>رقم 1898 لسنة 2019 حصر أمن دولة عليا</t>
  </si>
  <si>
    <t>الترويج لجماعة إرهابية - نشر أخبار كاذبة - إساءة استعمال وسائل التواصل الاجتماعي</t>
  </si>
  <si>
    <t>صيدلي - باحث - منسق مشروعات تنموية</t>
  </si>
  <si>
    <t>منسق مشروعات تنموية</t>
  </si>
  <si>
    <t>تحالف الأمل</t>
  </si>
  <si>
    <t>بالقضية رقم 930 لسنة 2019 حصر أمن دولة عليا - المقيدة برقم 35 لسنة 2019</t>
  </si>
  <si>
    <t>مشاركة جماعة إرهابية في تحقيق أهدافها مع العلم بغرضها - استخدام وسائل التواصل الاجتماعي في نشر أخبار كاذبة والتحريض ضد الدولة</t>
  </si>
  <si>
    <t>علياء نصر الدين حسن نصر عواد</t>
  </si>
  <si>
    <t>القاهرة - حلوان</t>
  </si>
  <si>
    <t>رقم 621 و451 و441 لسنة 2014 حصر أمن دولة عليا والمقيدة برقم 4459 لسنة 2015 جنايات حلوان ورقم 321 لسنة 2015 كلي جنوب القاهرة وورقم 451 لسنة 2014 حصر أمن الدولة العليا ورقم 29 لسنة 2015 جنايات أمن الدولة العليا</t>
  </si>
  <si>
    <t>تكوين خلية إرهابية والتخطيط لاعمال تخريبية - اشاعة الفوضى - اطلاق النيران علي نقطة عرب الوالدة وعلي اتوبيس نقل عام بحلوان 14-8-2014 - قتل 3 مجندين بمحيط المدينة الجامعية بالأزهر - استهداف كوبري المشاة بطريق النصر بالمفرقعات - تخريب 10 ابراج كهرباء ضغط عالي - قتل معاون مباحث قسم 15 مايو ورقيب بقسم حلوان ومجند بمرور حلوان - تنظيم تظاهرات بجنوب القاهرة - محاولة تخريب قسم حلوان وحي حلوان واتلاف 11 سيارة شرطة وسرقة احداها وتفجير سيارة خاصه - احراز اسلحة نارية بدون ترخيص وذخيرة ومفرقعات ومتفجرات</t>
  </si>
  <si>
    <t>اسلحة نارية بدون ترخيص وذخيرة ومفرقعات ومتفجرات</t>
  </si>
  <si>
    <t>المعادي</t>
  </si>
  <si>
    <t>شادي حسين ابوزيد</t>
  </si>
  <si>
    <t>رقم 621 لسنة 2018 حصر أمن دولة عليا</t>
  </si>
  <si>
    <t>الانضمام إلى جماعة إرهابية أنشئت على خلاف القانون - نشر شائعات وبيانات كاذبة عن الأوضاع السياسية والاقتصادية بالبلاد بقصد تكدير السلم العام في إطار أهداف جماعة الإخوان الإرهابية - الترويج لأغراض الجماعة التي تستهدف زعزعة الثقة في الدولة المصرية ومؤسساتها</t>
  </si>
  <si>
    <t>زياد عبدالحميد زكي العليمي</t>
  </si>
  <si>
    <t>ناشط سياسي - عضو مجلس شعب سابق - عضو مؤسس في الحزب الديمقراطى</t>
  </si>
  <si>
    <t>رقم 930 لسنة 2019 حصر أمن دولة عليا - المقيدة برقم 35 لسنة 2019</t>
  </si>
  <si>
    <t>مشاركة جماعة إرهابية في تحقيق أهدافها مع العلم بغرضها - استخدام وسائل التواصل الاجتماعي في نشر أخبار كاذبة - التحريض ضد الدولة</t>
  </si>
  <si>
    <t>أوراق ومنشورات خاصة - أجهزة لاب توب - موبايل</t>
  </si>
  <si>
    <t>مشاركة جماعة إرهابية في تحقيق أهدافها مع العلم بغرضها - استخدام وسائل التواصل الاجتماعي في نشر أخبار كاذبة - التحريض ضد الدولة - اشتراكهم فى التمويل الإرهابي</t>
  </si>
  <si>
    <t>أحداث 20 سبتمبر</t>
  </si>
  <si>
    <t>صحفي - عضو حزب الدستور</t>
  </si>
  <si>
    <t>عضو حزب الدستور</t>
  </si>
  <si>
    <t>رقم 488 لسنة 2019 حصر أمن دولة عليا</t>
  </si>
  <si>
    <t>مشاركة جماعة ارهابية فى تحقيق أغراضها - بث ونشر اشاعات كاذبة تحض على تكدير الأمن العام - إساءة استخدام احدى وسائل التواصل الاجتماعى ببث ونشر إشاعات كاذبة</t>
  </si>
  <si>
    <t>تقوي عبدالناصر عبدالله</t>
  </si>
  <si>
    <t>حلوان - محطة مترو أنفاق حلوان</t>
  </si>
  <si>
    <t>https://www.facebook.com/WomenAntiCoup/posts/1157908957731062?comment_id=1157925571062734</t>
  </si>
  <si>
    <t>الأهرام - المنزل</t>
  </si>
  <si>
    <t>باحث</t>
  </si>
  <si>
    <t>باحث سياسي</t>
  </si>
  <si>
    <t>الجيزة - الهرم</t>
  </si>
  <si>
    <t>رقم 535 لسنة 2020 حصر أمن دولة عليا</t>
  </si>
  <si>
    <t>الانضمام لجماعة إرهابية - نشر أخبار كاذبة - إساءة استخدام مواقع التواصل الاجتماعى</t>
  </si>
  <si>
    <t>مطروح</t>
  </si>
  <si>
    <t>السيدة زينب - مجلس الوزراء</t>
  </si>
  <si>
    <t>أحداث مجلس الوزراء</t>
  </si>
  <si>
    <t>طارق النهري حازم حسن</t>
  </si>
  <si>
    <t>ممثل - مخرج</t>
  </si>
  <si>
    <t>القاهرة - حدائق القبة</t>
  </si>
  <si>
    <t>رقم 7363 لسنة 2011 إداري السيدة زينب والمقيدة برقم 8629 لسنة 2011 جنايات السيدة زينب والمقيدة برقم 3528 لسنة 2011 كلي جنوب القاهرة</t>
  </si>
  <si>
    <t>التجمهر - التعدي علي قوات الشرطة والجيش - استعراض القوة والتلويح بالعنف - تعطيل المرور - حرق عمدي واتلاف وتخريب لممتلكات عامة مباني المجمع العلمي ومجلس الوزراء ومجلس الشعب والشوري وهيئة الطرق والكباري والجهات الحكومية الملحقة به - التحريض علي العنف - حيازة طلقات غاز مسيل للدموع وادوات للتعدي ومواد حارقة ومواد مخدرة 3 متهمين وسلاح ابيض 8 متهمين - القاء حجارة ومواد حارقة وكرات لهب - الشروع في اقتحام مبني وزارة الداخليه - الشروع في حرق مبنيي المتحف المصري ومجمع التحرير - حرق واتلاف سيارات عامة وخاصه - سرقة كتب متهمين وطفايتان للحريق متهم واوراق لهيئة الطرق والكباري متهمين واموال نقدية متهم ومزاولة مهنة الطب دون ترخيص متهمين</t>
  </si>
  <si>
    <t>السجن المؤبد</t>
  </si>
  <si>
    <t>الاستفتاء على تعديلات الدستور</t>
  </si>
  <si>
    <t>البحيرة - كفرالدوار</t>
  </si>
  <si>
    <t>عضو بحزب العيش والحرية</t>
  </si>
  <si>
    <t>رقم 674 لسنة 2019 حصر أمن دولة عليا</t>
  </si>
  <si>
    <t>الانضمام لجماعة إرهابية - استخدام حساب على شبكة المعلومات الدولية لارتكاب جريمة معاقب عليها قانونًا بهدف الإخلال بالنظام والأمن العام</t>
  </si>
  <si>
    <t>كرداسة - قسم كرداسة</t>
  </si>
  <si>
    <t>منطقة سجون وادي الناطرون</t>
  </si>
  <si>
    <t>رقم 12749 لسنة 2013 جنايات كرداسة والمقيدة برقم 375 لسنة 2013 حصر أمن الدولة العليا والمقيدة برقم 4804 لسنة 2013 كلي شمال الجيزة والطعن رقم 21934 لسنة 85 قضائيه</t>
  </si>
  <si>
    <t>قتل 13 من الشرطة - شروع في قتل اخرين - الانضمام لجماعة إرهابية - حيازة اسلحة نارية بدون ترخيص وبيضاء وذخائر وقاذوفات صاروخية ومواد حارقة - محاولة احتلال قسم شرطة - حرق وتخريب عمدي للقسم وسرقة محتوياته</t>
  </si>
  <si>
    <t>اسلحة نارية بدون ترخيص وبيضاء وذخائر وقاذوفات صاروخية ومواد حارقة</t>
  </si>
  <si>
    <t>سميرة السيد سلامة فاقوس شرقية قرية الروضة الحبلة بجوار محمد شعبان سواق البايو أنا في سجن شبين القناطر زوروني أي يوم ماعدا السبت</t>
  </si>
  <si>
    <t>شبين القناطر</t>
  </si>
  <si>
    <t>سعد عصمت محمد الحسيني</t>
  </si>
  <si>
    <t>قضية اقتحام سجن وادي النطرون - الهروب الكبير ، قضية التخابر مع حماس - قضية التخابر الكبري - مرسي وقيادات الإخوان ، قضية غرفة عمليات رابعة - ادارة الاعتصام</t>
  </si>
  <si>
    <t>مدينة نصر أول - ميدان رابعة العدوية</t>
  </si>
  <si>
    <t>الغربية - المحلة</t>
  </si>
  <si>
    <t>رقم 56460 لسنة 2013 جنايات مدينة نصر أول والمقيدة برقم 2926 لسنة 2013 كلي شرق القاهرة ورقم 11 لسنة 2013 حصر تحقيق مكتب فني نائب عام قضاة تحقيق ورقم 921 لسنة 2013 بلاغات نائب عام وكانت مقيدة برقم 338 لسنة 2013 جنح مستأنف الإسماعيلية ، رقم 56458 لسنة 2013 جنايات أول مدينة نصر والمقيدة برقم 2925 كلي شرق القاهرة ورقم 371 لسنة 2013 حصر أمن الدولة العليا ورقم 124 لسنة 2013 جنايات أمن الدولة العليا ، رقم 2210 لسنة 2014 جنايات العجوزة والمقيدة برقم 59 لسنة 2014 كلي شمال الجيزة ورقم 317 لسنة 2013 حصر أمن الدولة العليا ورقم 5 لسنة 2014 جنايات أمن الدولة العليا</t>
  </si>
  <si>
    <t>اطلاق قذاف ار بي جي واعيرة نارية كثيفة علي الحدود الشرقية مع قطاع غزة وفجروا الاكمنة الحدودية وخط غاز وتسللوا عبر الانفاق بطريقة غير شرعية وسيطروا علي 60كم من الشريط الحدودي وخطفوا 3 ظباط وامين شرطة ثم اقتحام سجون المرج وابوزعبل ووادي النطرون - تخريب وحرق عمدي لممتلكات عامة السجون المذكوره - قتل عمد لمواطن ومجند ومسجون بالمرج و30 مسجون مجهول الهوية بابوزعبل و14 اخرين بسجن وادي النطرون - شروع في قتل 3 من قوة تامين سجن ابوزعبل - سرقة بالاكراة لمنقولات مملوكة لمصلحة السجون - تهريب 20 الف سجين - مقاومة السلطات - حيازة واحراز اسلحة نارية بدون ترخيص وذخيره - التخابر مع منظمات اجنبية خارج البلاد "حركة حماس" - وافشاء سر من اسرار الدفاع عن البلاد "تقارير الامن القومي بشان نشاط عناصر ايرانيه" لدولة اجنبية "الحرس الثوري الايراني" - الانضمام لجماعة إرهابيه - الالتحاق بمنظمة إرهابية عسكرية خارج البلاد "حركة حماس" والتسلل الي داخل البلاد عبر الانفاق بطريق غير مشروع - تاسيس وادارة وتمويل جماعة إرهابية مسلحه - ومدها بالاسلحة والذخائر - محاولة قلب دستور الدولة وشكل حكومتها بالقوه - تخريب عمدي للمتلكات - اذاعة وبت بيانات كاذبة عبر شبكة المعلومات الدولية وبعض القنوات الفضائيه - حيازة اجهزة اتصالات لاسلكية واجهزة بص ارسال واستقبال دون تصريح</t>
  </si>
  <si>
    <t>مختلف سجون مصر</t>
  </si>
  <si>
    <t>المحافظات الحدودية</t>
  </si>
  <si>
    <t>منتظر تنفيذ حكم الإعدام</t>
  </si>
  <si>
    <t>مدرس - معلم قرآن</t>
  </si>
  <si>
    <t>مجتمع مدني</t>
  </si>
  <si>
    <t>قطاع التربية والتعليم</t>
  </si>
  <si>
    <t>صحافة واعلام</t>
  </si>
  <si>
    <t>صحفي - مراسل - كوميديان</t>
  </si>
  <si>
    <t>قطاع خاص واعمال حرة</t>
  </si>
  <si>
    <t>سجن المنيا العمومي</t>
  </si>
  <si>
    <t>منطقة سجون القناطر - سجن النساء</t>
  </si>
  <si>
    <t>سجن شبين القناطر العمومي - سجن النساء</t>
  </si>
  <si>
    <t>منطقة سجون طرة - سجن الاستقبال</t>
  </si>
  <si>
    <t>منطقة سجون طرة - سجن العقرب</t>
  </si>
  <si>
    <t>منطقة سجون طرة - سجن التحقيق</t>
  </si>
  <si>
    <t>منطقة سجون طرة - سجن شديد الحراسة ٢ - سجن العقرب 2</t>
  </si>
  <si>
    <t>منطقة سجون طرة - سجن الزراعة</t>
  </si>
  <si>
    <t>منطقة سجون وادي النطرون - سجن وادي النطرون ليمان 430</t>
  </si>
  <si>
    <t>بين 31-40 سنة</t>
  </si>
  <si>
    <t>بين 41-50 سنة</t>
  </si>
  <si>
    <t>مرسى مطروح</t>
  </si>
  <si>
    <t>بث حماس</t>
  </si>
  <si>
    <t>هدية</t>
  </si>
  <si>
    <t>رسالة شكر</t>
  </si>
  <si>
    <t>رسالى عتاب</t>
  </si>
  <si>
    <t>سوهاج</t>
  </si>
  <si>
    <t>الأقصر</t>
  </si>
  <si>
    <t>شمال سيناء</t>
  </si>
  <si>
    <t>جنوب سيناء</t>
  </si>
  <si>
    <t>البحر الأحمر</t>
  </si>
  <si>
    <t>الوادي الجديد</t>
  </si>
  <si>
    <t>توزيع الإنتاجات الإبداعية وفقاً للإقليم الجغرافي لواقعة الأتهام والنوع الاجتماعي</t>
  </si>
  <si>
    <t>توزيع الإنتاجات الإبداعية وفقاً لنوع المنتج الإبداعي والمرحلة العمرية لصاحب المنتج الإبداعي</t>
  </si>
  <si>
    <t>توزيع الإنتاجات الإبداعية وفقاً لمحافظة واقعة الأتهام والمرحلة العمرية</t>
  </si>
  <si>
    <t>توزيع الإنتاجات الإبداعية وفقاً للإقليم الجغرافي والوضع القانوني</t>
  </si>
  <si>
    <t>توزيع الإنتاجات الإبداعية وفقاً للوضع القانوني ونوع مكان الاحتجاز</t>
  </si>
  <si>
    <t>توزيع الإنتاجات الإبداعية وفقاً للوضع القانوني والنوع الاجتماعي</t>
  </si>
  <si>
    <t>توزيع الإنتاجات الإبداعية وفقاً للنوع الاجتماعي لصاحب المنتج الإبداعي والمرحلة العمرية</t>
  </si>
  <si>
    <t>توزيع الإنتاجات الإبداعية وفقاً للمرحلة العمرية لصاحب المنتج الإبداعي ونوع مكان الاحتجاز</t>
  </si>
  <si>
    <t>توزيع الإنتاجات الإبداعية وفقاً للمرحلة العمرية لصاحب المنتج الإبداعي والوضع القانوني له</t>
  </si>
  <si>
    <t xml:space="preserve">توزيع الإنتاجات الإبداعية وفقاً للوضع القانوني للمتهم ومحافظة واقعة الأتهام </t>
  </si>
  <si>
    <t xml:space="preserve">توزيع الإنتاجات الإبداعية وفقاً للمرحلة العمرية للمتهم والإقليم الجغرافي لواقعة الأتهام </t>
  </si>
  <si>
    <t>النوع الاجتماعي (إناث)</t>
  </si>
  <si>
    <t>توزيع الإنتاجات الإبداعية للإناث وفقاً للمرحلة العمرية لصاحبة المنتج الإبداعي والوضع القانوني لها</t>
  </si>
  <si>
    <t>الاسم الأرشيفي للمنتج</t>
  </si>
  <si>
    <t>025 - 18 03 2020 - معتقل مجهول - رسالة نصية</t>
  </si>
  <si>
    <t>019 - 01 03 2020 - عبير الصفتي - رسالة نصية</t>
  </si>
  <si>
    <t>111 - 24 12 2020 - مروه اشرف عرفه - رسالة نصية</t>
  </si>
  <si>
    <t>085 - 09 10 2020 - ياسر الاباصيري عبدالمنعم اسماعيل عيسي - رسالة نصية</t>
  </si>
  <si>
    <t>022 - 09 03 2020 - ياسر الاباصيري عبدالمنعم اسماعيل عيسي - رسالة نصية</t>
  </si>
  <si>
    <t>070 - 05 09 2020 - ابراهيم يحيي عبدالفتاح عزب - رسالة نصية</t>
  </si>
  <si>
    <t>012 - 23 01 2020 - سميه ابراهيم الدسوقي - رسالة نصية</t>
  </si>
  <si>
    <t>005 - 08 01 2020 - سولافه مجدي - رسالة نصية</t>
  </si>
  <si>
    <t>008 - 15 01 2020 - تقوي عبدالناصر عبدالله - رسالة نصية</t>
  </si>
  <si>
    <t>002 - 05 01 2020 - امينه احمد ثابت - رسالة نصية</t>
  </si>
  <si>
    <t>001 - 02 01 2020 - سولافه مجدي - رسالة نصية</t>
  </si>
  <si>
    <t>016 - 08 02 2020 - سولافه مجدي - رسالة نصية</t>
  </si>
  <si>
    <t>013 - 25 01 2020 - اسراء عبدالفتاح - رسالة نصية</t>
  </si>
  <si>
    <t>027 - 20 03 2020 - بسمه رفعت - رسالة نصية</t>
  </si>
  <si>
    <t>045 - 01 06 2020 - ايه كمال الدين حسين - رسالة نصية</t>
  </si>
  <si>
    <t>062 - 12 08 2020 - علياء نصر الدين حسن نصر عواد - رسالة نصية</t>
  </si>
  <si>
    <t>018 - 16 02 2020 - سولافه مجدي - رسالة نصية</t>
  </si>
  <si>
    <t>028 - 21 03 2020 - سولافه مجدي - رسالة نصية</t>
  </si>
  <si>
    <t>066 - 19 08 2020 - رامي شعث - رسالة نصية</t>
  </si>
  <si>
    <t>033 - 16 04 2020 - محمد حسن محمد صلاح الباقر - رسالة نصية</t>
  </si>
  <si>
    <t>078 - 21 09 2020 - علاء احمد سيف الاسلام عبدالفتاح حمد - رسم</t>
  </si>
  <si>
    <t>108 - 25 11 2020 - علاء احمد سيف الاسلام عبدالفتاح حمد - رسم</t>
  </si>
  <si>
    <t>107 - 25 11 2020 - علاء احمد سيف الاسلام عبدالفتاح حمد - رسالة نصية</t>
  </si>
  <si>
    <t>071 - 05 09 2020 - باتريك جورج ميشيل زكي سليمان - رسالة نصية</t>
  </si>
  <si>
    <t>030 - 08 04 2020 - علاء احمد سيف الاسلام عبدالفتاح حمد - رسالة نصية</t>
  </si>
  <si>
    <t>069 - 28 08 2020 - محمد عبدالغني - رسالة نصية</t>
  </si>
  <si>
    <t>054 - 09 07 2020 - سجناء مصريين من مختلف التوجهات اختاروا التجمع تحت اسم منتدي الاسير المصري - رسالة نصية</t>
  </si>
  <si>
    <t>004 - 08 01 2020 - معتقلي سجن العقرب - رسالة نصية</t>
  </si>
  <si>
    <t>032 - 14 04 2020 - محمد عبدالغني - رسالة نصية</t>
  </si>
  <si>
    <t>088 - 14 10 2020 - سناء احمد سيف الاسلام عبدالفتاح حمد - رسالة نصية</t>
  </si>
  <si>
    <t>053 - 03 07 2020 - معتقل مجهول - رسالة نصية</t>
  </si>
  <si>
    <t>106 - 19 11 2020 - علاء احمد سيف الاسلام عبدالفتاح حمد - رسم</t>
  </si>
  <si>
    <t>102 - 16 11 2020 - علاء احمد سيف الاسلام عبدالفتاح حمد - رسم</t>
  </si>
  <si>
    <t>047 - 04 06 2020 - معتقل مجهول - قصيدة</t>
  </si>
  <si>
    <t>014 - 29 01 2020 - سولافه مجدي - رسالة نصية</t>
  </si>
  <si>
    <t>017 - 11 02 2020 - اسراء عبدالفتاح - رسالة نصية</t>
  </si>
  <si>
    <t>050 - 10 06 2020 - ابراهيم عز الدين - رسالة نصية</t>
  </si>
  <si>
    <t>024 - 16 03 2020 - ابراهيم عز الدين - رسالة نصية</t>
  </si>
  <si>
    <t>041 - 12 05 2020 - زياد عبدالحميد زكي العليمي - رسالة نصية</t>
  </si>
  <si>
    <t>036 - 25 04 2020 - زياد عبدالحميد زكي العليمي - رسالة نصية</t>
  </si>
  <si>
    <t>042 - 15 05 2020 - محمد عبدالغني - رسالة نصية</t>
  </si>
  <si>
    <t>109 - 07 12 2020 - محمد عبدالغني - رسالة نصية</t>
  </si>
  <si>
    <t>046 - 02 06 2020 - محمد عبدالغني - رسالة نصية</t>
  </si>
  <si>
    <t>112 - 28 12 2020 - باتريك جورج ميشيل زكي سليمان - رسالة نصية</t>
  </si>
  <si>
    <t>074 - 12 09 2020 - باتريك جورج ميشيل زكي سليمان - رسالة نصية</t>
  </si>
  <si>
    <t>077 - 20 09 2020 - باتريك جورج ميشيل زكي سليمان - رسالة نصية</t>
  </si>
  <si>
    <t>051 - 21 06 2020 - باتريك جورج ميشيل زكي سليمان - رسالة نصية</t>
  </si>
  <si>
    <t>067 - 20 08 2020 - شادي حسين ابوزيد - رسالة نصية</t>
  </si>
  <si>
    <t>068 - 20 08 2020 - شادي حسين ابوزيد - تصميم وإهداء</t>
  </si>
  <si>
    <t>057 - 27 07 2020 - شادي حسين ابوزيد - رسالة نصية</t>
  </si>
  <si>
    <t>058 - 27 07 2020 - شادي حسين ابوزيد - تصميم وإهداء</t>
  </si>
  <si>
    <t>021 - 02 03 2020 - شادي حسين ابوزيد - تصميم وإهداء</t>
  </si>
  <si>
    <t>020 - 02 03 2020 - شادي حسين ابوزيد - رسالة نصية</t>
  </si>
  <si>
    <t>023 - 15 03 2020 - معتقلي ليمان 430 صحراوي وادي النطرون - رسالة نصية</t>
  </si>
  <si>
    <t>100 - 13 11 2020 - طلحه بوخشيم - رسالة نصية</t>
  </si>
  <si>
    <t>095 - 28 10 2020 - معتقل مجهول - رسالة نصية</t>
  </si>
  <si>
    <t>006 - 10 01 2020 - عمرو جمال - رسالة نصية</t>
  </si>
  <si>
    <t>015 - 01 02 2020 - سميره السيد سلامه - رسالة نصية</t>
  </si>
  <si>
    <t>026 - 19 03 2020 - سعد عصمت محمد الحسيني - رسالة نصية</t>
  </si>
  <si>
    <t>049 - 07 06 2020 - معتقلي طره تحقيق - رسالة نصية</t>
  </si>
  <si>
    <t>082 - 01 10 2020 - محمد حلمي عبدالحليم حمدون - رسالة نصية</t>
  </si>
  <si>
    <t>096 - 01 11 2020 - معتقلي سجن المنيا - رسالة نصية</t>
  </si>
  <si>
    <t>011 - 21 01 2020 - معتقل مجهول - رسالة نصية</t>
  </si>
  <si>
    <t>010 - 21 01 2020 - معتقل مجهول - رسالة نصية</t>
  </si>
  <si>
    <t>043 - 16 05 2020 - معتقل مجهول - رسالة نصية.1 ، 043 - 16 05 2020 - معتقل مجهول - رسالة نصية.2</t>
  </si>
  <si>
    <t>101 - 13 11 2020 - معتقلي سجن العقرب - رسالة نصية.1 ، 101 - 13 11 2020 - معتقلي سجن العقرب - رسالة نصية.2</t>
  </si>
  <si>
    <t>نص المنتج الإبداعي / جزء من النص</t>
  </si>
  <si>
    <t>لم يتم الوصول لنص المنتج الإبداعي</t>
  </si>
  <si>
    <t>قاعدة بيانات أرشيف أدب السجون - مصر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</si>
</sst>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dd/mm/yyyy;@"/>
  </numFmts>
  <fonts count="11" x14ac:knownFonts="1">
    <font>
      <sz val="11"/>
      <color theme="1"/>
      <name val="Calibri"/>
      <family val="2"/>
      <scheme val="minor"/>
    </font>
    <font>
      <b/>
      <sz val="11.5"/>
      <color theme="0"/>
      <name val="Arial"/>
      <family val="2"/>
    </font>
    <font>
      <b/>
      <sz val="11.5"/>
      <color theme="1"/>
      <name val="Arial"/>
      <family val="2"/>
    </font>
    <font>
      <b/>
      <sz val="11.5"/>
      <name val="Arial"/>
      <family val="2"/>
    </font>
    <font>
      <b/>
      <sz val="11.5"/>
      <color rgb="FFFEC2C2"/>
      <name val="Arial"/>
      <family val="2"/>
    </font>
    <font>
      <sz val="11.5"/>
      <color theme="1"/>
      <name val="Arial"/>
      <family val="2"/>
    </font>
    <font>
      <sz val="11.5"/>
      <color theme="0"/>
      <name val="Arial"/>
      <family val="2"/>
    </font>
    <font>
      <sz val="11.5"/>
      <name val="Arial"/>
      <family val="2"/>
    </font>
    <font>
      <sz val="11.5"/>
      <color rgb="FFFEC2C2"/>
      <name val="Arial"/>
      <family val="2"/>
    </font>
    <font>
      <b/>
      <sz val="11.5"/>
      <color rgb="FFC00000"/>
      <name val="Arial"/>
      <family val="2"/>
    </font>
    <font>
      <b/>
      <sz val="13"/>
      <color theme="1"/>
      <name val="Arial"/>
      <family val="2"/>
    </font>
  </fonts>
  <fills count="12">
    <fill>
      <patternFill patternType="none"/>
    </fill>
    <fill>
      <patternFill patternType="gray125"/>
    </fill>
    <fill>
      <patternFill patternType="solid">
        <fgColor rgb="FF403151"/>
        <bgColor indexed="64"/>
      </patternFill>
    </fill>
    <fill>
      <patternFill patternType="solid">
        <fgColor rgb="FFE4DFEC"/>
        <bgColor indexed="64"/>
      </patternFill>
    </fill>
    <fill>
      <patternFill patternType="solid">
        <fgColor rgb="FFB1A0C7"/>
        <bgColor indexed="64"/>
      </patternFill>
    </fill>
    <fill>
      <patternFill patternType="solid">
        <fgColor rgb="FFFEC2C2"/>
        <bgColor indexed="64"/>
      </patternFill>
    </fill>
    <fill>
      <patternFill patternType="solid">
        <fgColor theme="2" tint="-0.749992370372631"/>
        <bgColor indexed="64"/>
      </patternFill>
    </fill>
    <fill>
      <patternFill patternType="solid">
        <fgColor rgb="FF403151"/>
        <bgColor theme="4" tint="0.79998168889431442"/>
      </patternFill>
    </fill>
    <fill>
      <patternFill patternType="solid">
        <fgColor theme="0"/>
        <bgColor indexed="64"/>
      </patternFill>
    </fill>
    <fill>
      <patternFill patternType="solid">
        <fgColor rgb="FFD1B2E8"/>
        <bgColor indexed="64"/>
      </patternFill>
    </fill>
    <fill>
      <patternFill patternType="solid">
        <fgColor theme="0"/>
        <bgColor theme="4" tint="0.79998168889431442"/>
      </patternFill>
    </fill>
    <fill>
      <patternFill patternType="solid">
        <fgColor theme="1"/>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top/>
      <bottom/>
      <diagonal/>
    </border>
  </borders>
  <cellStyleXfs count="1">
    <xf numFmtId="0" fontId="0" fillId="0" borderId="0"/>
  </cellStyleXfs>
  <cellXfs count="219">
    <xf numFmtId="0" fontId="0" fillId="0" borderId="0" xfId="0"/>
    <xf numFmtId="0" fontId="2" fillId="0" borderId="21" xfId="0" applyFont="1" applyBorder="1" applyAlignment="1">
      <alignment horizontal="center" vertical="center" wrapText="1"/>
    </xf>
    <xf numFmtId="0" fontId="2" fillId="0" borderId="0" xfId="0" applyFont="1" applyAlignment="1">
      <alignment horizontal="center" vertical="center" wrapText="1"/>
    </xf>
    <xf numFmtId="165" fontId="6"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165" fontId="5" fillId="3"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0" borderId="0" xfId="0" applyFont="1" applyAlignment="1">
      <alignment horizontal="center" vertical="center" wrapText="1"/>
    </xf>
    <xf numFmtId="165" fontId="5" fillId="0" borderId="0" xfId="0" applyNumberFormat="1" applyFont="1" applyAlignment="1">
      <alignment horizontal="center" vertical="center" wrapText="1"/>
    </xf>
    <xf numFmtId="164" fontId="5" fillId="0" borderId="0" xfId="0" applyNumberFormat="1" applyFont="1" applyAlignment="1">
      <alignment horizontal="center" vertical="center" wrapText="1"/>
    </xf>
    <xf numFmtId="165" fontId="6" fillId="2" borderId="10" xfId="0" applyNumberFormat="1" applyFont="1" applyFill="1" applyBorder="1" applyAlignment="1">
      <alignment horizontal="center" vertical="center" wrapText="1"/>
    </xf>
    <xf numFmtId="0" fontId="6" fillId="2" borderId="10" xfId="0" applyFont="1" applyFill="1" applyBorder="1" applyAlignment="1">
      <alignment horizontal="center" vertical="center" wrapText="1"/>
    </xf>
    <xf numFmtId="0" fontId="7" fillId="5" borderId="10" xfId="0" applyFont="1" applyFill="1" applyBorder="1" applyAlignment="1">
      <alignment horizontal="center" vertical="center" wrapText="1"/>
    </xf>
    <xf numFmtId="0" fontId="5" fillId="3" borderId="10" xfId="0" applyFont="1" applyFill="1" applyBorder="1" applyAlignment="1">
      <alignment horizontal="center" vertical="center" wrapText="1"/>
    </xf>
    <xf numFmtId="165" fontId="5" fillId="3" borderId="10" xfId="0" applyNumberFormat="1" applyFont="1" applyFill="1" applyBorder="1" applyAlignment="1">
      <alignment horizontal="center" vertical="center" wrapText="1"/>
    </xf>
    <xf numFmtId="165" fontId="1" fillId="2" borderId="25" xfId="0" applyNumberFormat="1" applyFont="1" applyFill="1" applyBorder="1" applyAlignment="1">
      <alignment horizontal="center" vertical="center" wrapText="1"/>
    </xf>
    <xf numFmtId="0" fontId="1" fillId="2" borderId="25" xfId="0" applyFont="1" applyFill="1" applyBorder="1" applyAlignment="1">
      <alignment horizontal="center" vertical="center" wrapText="1"/>
    </xf>
    <xf numFmtId="0" fontId="3" fillId="5" borderId="25"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3" fillId="5" borderId="32" xfId="0" applyFont="1" applyFill="1" applyBorder="1" applyAlignment="1">
      <alignment horizontal="center" vertical="center" wrapText="1"/>
    </xf>
    <xf numFmtId="0" fontId="1" fillId="2" borderId="35" xfId="0" applyFont="1" applyFill="1" applyBorder="1" applyAlignment="1">
      <alignment horizontal="center" vertical="center" wrapText="1"/>
    </xf>
    <xf numFmtId="164" fontId="5" fillId="3" borderId="17" xfId="0" applyNumberFormat="1" applyFont="1" applyFill="1" applyBorder="1" applyAlignment="1">
      <alignment horizontal="center" vertical="center" wrapText="1"/>
    </xf>
    <xf numFmtId="0" fontId="6" fillId="2" borderId="11" xfId="0" applyFont="1" applyFill="1" applyBorder="1" applyAlignment="1">
      <alignment horizontal="center" vertical="center" wrapText="1"/>
    </xf>
    <xf numFmtId="164" fontId="5" fillId="3" borderId="3" xfId="0" applyNumberFormat="1" applyFont="1" applyFill="1" applyBorder="1" applyAlignment="1">
      <alignment horizontal="center" vertical="center" wrapText="1"/>
    </xf>
    <xf numFmtId="0" fontId="6" fillId="2" borderId="4" xfId="0" applyFont="1" applyFill="1" applyBorder="1" applyAlignment="1">
      <alignment horizontal="center" vertical="center" wrapText="1"/>
    </xf>
    <xf numFmtId="164" fontId="5" fillId="3" borderId="5" xfId="0" applyNumberFormat="1" applyFont="1" applyFill="1" applyBorder="1" applyAlignment="1">
      <alignment horizontal="center" vertical="center" wrapText="1"/>
    </xf>
    <xf numFmtId="165" fontId="6" fillId="2" borderId="6" xfId="0" applyNumberFormat="1" applyFont="1" applyFill="1" applyBorder="1" applyAlignment="1">
      <alignment horizontal="center" vertical="center" wrapText="1"/>
    </xf>
    <xf numFmtId="0" fontId="6" fillId="2" borderId="6"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165" fontId="1" fillId="2" borderId="31" xfId="0" applyNumberFormat="1" applyFont="1" applyFill="1" applyBorder="1" applyAlignment="1">
      <alignment horizontal="center" vertical="center" wrapText="1"/>
    </xf>
    <xf numFmtId="0" fontId="1" fillId="2" borderId="39" xfId="0" applyFont="1" applyFill="1" applyBorder="1" applyAlignment="1">
      <alignment horizontal="center" vertical="center" wrapText="1"/>
    </xf>
    <xf numFmtId="0" fontId="1" fillId="2" borderId="40"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165" fontId="1" fillId="2" borderId="39" xfId="0" applyNumberFormat="1" applyFont="1" applyFill="1" applyBorder="1" applyAlignment="1">
      <alignment horizontal="center" vertical="center" wrapText="1"/>
    </xf>
    <xf numFmtId="165" fontId="6" fillId="2" borderId="17" xfId="0" applyNumberFormat="1" applyFont="1" applyFill="1" applyBorder="1" applyAlignment="1">
      <alignment horizontal="center" vertical="center" wrapText="1"/>
    </xf>
    <xf numFmtId="165" fontId="6" fillId="2" borderId="3" xfId="0" applyNumberFormat="1" applyFont="1" applyFill="1" applyBorder="1" applyAlignment="1">
      <alignment horizontal="center" vertical="center" wrapText="1"/>
    </xf>
    <xf numFmtId="165" fontId="6" fillId="2" borderId="5" xfId="0" applyNumberFormat="1"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5" xfId="0" applyFont="1" applyFill="1" applyBorder="1" applyAlignment="1">
      <alignment horizontal="center" vertical="center" wrapText="1"/>
    </xf>
    <xf numFmtId="165" fontId="5" fillId="3" borderId="6" xfId="0" applyNumberFormat="1" applyFont="1" applyFill="1" applyBorder="1" applyAlignment="1">
      <alignment horizontal="center" vertical="center" wrapText="1"/>
    </xf>
    <xf numFmtId="14" fontId="1" fillId="2" borderId="30" xfId="0" applyNumberFormat="1" applyFont="1" applyFill="1" applyBorder="1" applyAlignment="1">
      <alignment horizontal="center" vertical="center" wrapText="1"/>
    </xf>
    <xf numFmtId="0" fontId="5" fillId="3" borderId="20"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8" borderId="15" xfId="0" applyFont="1" applyFill="1" applyBorder="1" applyAlignment="1">
      <alignment horizontal="center" vertical="center" wrapText="1"/>
    </xf>
    <xf numFmtId="0" fontId="5" fillId="8" borderId="0" xfId="0" applyFont="1" applyFill="1" applyAlignment="1">
      <alignment horizontal="center" vertical="center" wrapText="1"/>
    </xf>
    <xf numFmtId="0" fontId="2" fillId="3" borderId="26" xfId="0" applyFont="1" applyFill="1" applyBorder="1" applyAlignment="1">
      <alignment horizontal="center" vertical="center" wrapText="1"/>
    </xf>
    <xf numFmtId="3" fontId="1" fillId="8" borderId="0" xfId="0" applyNumberFormat="1" applyFont="1" applyFill="1" applyAlignment="1">
      <alignment horizontal="center" vertical="center" wrapText="1"/>
    </xf>
    <xf numFmtId="0" fontId="5" fillId="8" borderId="29" xfId="0" applyFont="1" applyFill="1" applyBorder="1" applyAlignment="1">
      <alignment horizontal="center" vertical="center" wrapText="1"/>
    </xf>
    <xf numFmtId="3" fontId="2" fillId="8" borderId="0" xfId="0" applyNumberFormat="1" applyFont="1" applyFill="1" applyAlignment="1">
      <alignment horizontal="center" vertical="center" wrapText="1"/>
    </xf>
    <xf numFmtId="0" fontId="2" fillId="8" borderId="29" xfId="0" applyFont="1" applyFill="1" applyBorder="1" applyAlignment="1">
      <alignment horizontal="center" vertical="center" wrapText="1"/>
    </xf>
    <xf numFmtId="3" fontId="2" fillId="3" borderId="16" xfId="0" applyNumberFormat="1" applyFont="1" applyFill="1" applyBorder="1" applyAlignment="1">
      <alignment horizontal="center" vertical="center" wrapText="1"/>
    </xf>
    <xf numFmtId="3" fontId="1" fillId="10" borderId="0" xfId="0" applyNumberFormat="1" applyFont="1" applyFill="1" applyAlignment="1">
      <alignment horizontal="center" vertical="center" wrapText="1"/>
    </xf>
    <xf numFmtId="3" fontId="1" fillId="2" borderId="8" xfId="0" applyNumberFormat="1" applyFont="1" applyFill="1" applyBorder="1" applyAlignment="1">
      <alignment horizontal="center" vertical="center" wrapText="1"/>
    </xf>
    <xf numFmtId="3" fontId="2" fillId="3" borderId="18" xfId="0" applyNumberFormat="1" applyFont="1" applyFill="1" applyBorder="1" applyAlignment="1">
      <alignment horizontal="center" vertical="center" wrapText="1"/>
    </xf>
    <xf numFmtId="3" fontId="2" fillId="3" borderId="37" xfId="0" applyNumberFormat="1" applyFont="1" applyFill="1" applyBorder="1" applyAlignment="1">
      <alignment horizontal="center" vertical="center" wrapText="1"/>
    </xf>
    <xf numFmtId="3" fontId="2" fillId="3" borderId="33" xfId="0" applyNumberFormat="1" applyFont="1" applyFill="1" applyBorder="1" applyAlignment="1">
      <alignment horizontal="center" vertical="center" wrapText="1"/>
    </xf>
    <xf numFmtId="3" fontId="1" fillId="7" borderId="26" xfId="0" applyNumberFormat="1" applyFont="1" applyFill="1" applyBorder="1" applyAlignment="1">
      <alignment horizontal="center" vertical="center" wrapText="1"/>
    </xf>
    <xf numFmtId="0" fontId="2" fillId="8" borderId="15" xfId="0" applyFont="1" applyFill="1" applyBorder="1" applyAlignment="1">
      <alignment horizontal="center" vertical="center" wrapText="1"/>
    </xf>
    <xf numFmtId="0" fontId="5" fillId="11" borderId="15" xfId="0" applyFont="1" applyFill="1" applyBorder="1" applyAlignment="1">
      <alignment horizontal="center" vertical="center" wrapText="1"/>
    </xf>
    <xf numFmtId="0" fontId="5" fillId="11" borderId="29" xfId="0" applyFont="1" applyFill="1" applyBorder="1" applyAlignment="1">
      <alignment horizontal="center" vertical="center" wrapText="1"/>
    </xf>
    <xf numFmtId="0" fontId="5" fillId="11" borderId="28" xfId="0" applyFont="1" applyFill="1" applyBorder="1" applyAlignment="1">
      <alignment horizontal="center" vertical="center" wrapText="1"/>
    </xf>
    <xf numFmtId="3" fontId="5" fillId="3" borderId="1" xfId="0" applyNumberFormat="1" applyFont="1" applyFill="1" applyBorder="1" applyAlignment="1">
      <alignment horizontal="center" vertical="center" wrapText="1"/>
    </xf>
    <xf numFmtId="0" fontId="1" fillId="7" borderId="32" xfId="0" applyFont="1" applyFill="1" applyBorder="1" applyAlignment="1">
      <alignment horizontal="center" vertical="center" wrapText="1"/>
    </xf>
    <xf numFmtId="0" fontId="1" fillId="7" borderId="33" xfId="0" applyFont="1" applyFill="1" applyBorder="1" applyAlignment="1">
      <alignment horizontal="center" vertical="center" wrapText="1"/>
    </xf>
    <xf numFmtId="3" fontId="5" fillId="3" borderId="41" xfId="0" applyNumberFormat="1" applyFont="1" applyFill="1" applyBorder="1" applyAlignment="1">
      <alignment horizontal="center" vertical="center" wrapText="1"/>
    </xf>
    <xf numFmtId="3" fontId="5" fillId="3" borderId="42" xfId="0" applyNumberFormat="1" applyFont="1" applyFill="1" applyBorder="1" applyAlignment="1">
      <alignment horizontal="center" vertical="center" wrapText="1"/>
    </xf>
    <xf numFmtId="3" fontId="5" fillId="3" borderId="43"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3" fontId="5" fillId="3" borderId="4" xfId="0" applyNumberFormat="1" applyFont="1" applyFill="1" applyBorder="1" applyAlignment="1">
      <alignment horizontal="center" vertical="center" wrapText="1"/>
    </xf>
    <xf numFmtId="3" fontId="5" fillId="3" borderId="5" xfId="0" applyNumberFormat="1" applyFont="1" applyFill="1" applyBorder="1" applyAlignment="1">
      <alignment horizontal="center" vertical="center" wrapText="1"/>
    </xf>
    <xf numFmtId="3" fontId="5" fillId="3" borderId="6" xfId="0" applyNumberFormat="1" applyFont="1" applyFill="1" applyBorder="1" applyAlignment="1">
      <alignment horizontal="center" vertical="center" wrapText="1"/>
    </xf>
    <xf numFmtId="3" fontId="5" fillId="3" borderId="7" xfId="0" applyNumberFormat="1" applyFont="1" applyFill="1" applyBorder="1" applyAlignment="1">
      <alignment horizontal="center" vertical="center" wrapText="1"/>
    </xf>
    <xf numFmtId="3" fontId="10" fillId="9" borderId="26" xfId="0" applyNumberFormat="1" applyFont="1" applyFill="1" applyBorder="1" applyAlignment="1">
      <alignment horizontal="center" vertical="center" wrapText="1"/>
    </xf>
    <xf numFmtId="3" fontId="6" fillId="7" borderId="34" xfId="0" applyNumberFormat="1" applyFont="1" applyFill="1" applyBorder="1" applyAlignment="1">
      <alignment horizontal="center" vertical="center" wrapText="1"/>
    </xf>
    <xf numFmtId="3" fontId="1" fillId="2" borderId="22" xfId="0" applyNumberFormat="1" applyFont="1" applyFill="1" applyBorder="1" applyAlignment="1">
      <alignment horizontal="center" vertical="center" wrapText="1"/>
    </xf>
    <xf numFmtId="3" fontId="1" fillId="2" borderId="9" xfId="0" applyNumberFormat="1"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15" xfId="0" applyFont="1" applyFill="1" applyBorder="1" applyAlignment="1">
      <alignment horizontal="center" vertical="center" wrapText="1"/>
    </xf>
    <xf numFmtId="3" fontId="1" fillId="7" borderId="34" xfId="0" applyNumberFormat="1" applyFont="1" applyFill="1" applyBorder="1" applyAlignment="1">
      <alignment horizontal="center" vertical="center" wrapText="1"/>
    </xf>
    <xf numFmtId="3" fontId="1" fillId="7" borderId="35" xfId="0" applyNumberFormat="1" applyFont="1" applyFill="1" applyBorder="1" applyAlignment="1">
      <alignment horizontal="center" vertical="center" wrapText="1"/>
    </xf>
    <xf numFmtId="3" fontId="2" fillId="3" borderId="34" xfId="0" applyNumberFormat="1" applyFont="1" applyFill="1" applyBorder="1" applyAlignment="1">
      <alignment horizontal="center" vertical="center" wrapText="1"/>
    </xf>
    <xf numFmtId="3" fontId="2" fillId="3" borderId="32" xfId="0" applyNumberFormat="1" applyFont="1" applyFill="1" applyBorder="1" applyAlignment="1">
      <alignment horizontal="center" vertical="center" wrapText="1"/>
    </xf>
    <xf numFmtId="3" fontId="2" fillId="3" borderId="35" xfId="0" applyNumberFormat="1" applyFont="1" applyFill="1" applyBorder="1" applyAlignment="1">
      <alignment horizontal="center" vertical="center" wrapText="1"/>
    </xf>
    <xf numFmtId="3" fontId="5" fillId="3" borderId="10" xfId="0" applyNumberFormat="1" applyFont="1" applyFill="1" applyBorder="1" applyAlignment="1">
      <alignment horizontal="center" vertical="center" wrapText="1"/>
    </xf>
    <xf numFmtId="3" fontId="6" fillId="7" borderId="31" xfId="0" applyNumberFormat="1" applyFont="1" applyFill="1" applyBorder="1" applyAlignment="1">
      <alignment horizontal="center" vertical="center" wrapText="1"/>
    </xf>
    <xf numFmtId="3" fontId="5" fillId="3" borderId="20" xfId="0" applyNumberFormat="1" applyFont="1" applyFill="1" applyBorder="1" applyAlignment="1">
      <alignment horizontal="center" vertical="center" wrapText="1"/>
    </xf>
    <xf numFmtId="3" fontId="5" fillId="3" borderId="36" xfId="0" applyNumberFormat="1" applyFont="1" applyFill="1" applyBorder="1" applyAlignment="1">
      <alignment horizontal="center" vertical="center" wrapText="1"/>
    </xf>
    <xf numFmtId="3" fontId="5" fillId="3" borderId="48" xfId="0" applyNumberFormat="1" applyFont="1" applyFill="1" applyBorder="1" applyAlignment="1">
      <alignment horizontal="center" vertical="center" wrapText="1"/>
    </xf>
    <xf numFmtId="3" fontId="5" fillId="3" borderId="49" xfId="0" applyNumberFormat="1" applyFont="1" applyFill="1" applyBorder="1" applyAlignment="1">
      <alignment horizontal="center" vertical="center" wrapText="1"/>
    </xf>
    <xf numFmtId="3" fontId="1" fillId="7" borderId="31" xfId="0" applyNumberFormat="1" applyFont="1" applyFill="1" applyBorder="1" applyAlignment="1">
      <alignment horizontal="center" vertical="center" wrapText="1"/>
    </xf>
    <xf numFmtId="3" fontId="5" fillId="3" borderId="50" xfId="0" applyNumberFormat="1" applyFont="1" applyFill="1" applyBorder="1" applyAlignment="1">
      <alignment horizontal="center" vertical="center" wrapText="1"/>
    </xf>
    <xf numFmtId="3" fontId="5" fillId="3" borderId="2" xfId="0" applyNumberFormat="1" applyFont="1" applyFill="1" applyBorder="1" applyAlignment="1">
      <alignment horizontal="center" vertical="center" wrapText="1"/>
    </xf>
    <xf numFmtId="3" fontId="5" fillId="3" borderId="51" xfId="0" applyNumberFormat="1" applyFont="1" applyFill="1" applyBorder="1" applyAlignment="1">
      <alignment horizontal="center" vertical="center" wrapText="1"/>
    </xf>
    <xf numFmtId="0" fontId="1" fillId="2" borderId="52"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37" xfId="0" applyFont="1" applyFill="1" applyBorder="1" applyAlignment="1">
      <alignment horizontal="center" vertical="center" wrapText="1"/>
    </xf>
    <xf numFmtId="0" fontId="1" fillId="7" borderId="34" xfId="0" applyFont="1" applyFill="1" applyBorder="1" applyAlignment="1">
      <alignment horizontal="center" vertical="center" wrapText="1"/>
    </xf>
    <xf numFmtId="3" fontId="6" fillId="7" borderId="26" xfId="0" applyNumberFormat="1"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7" borderId="31" xfId="0" applyFont="1" applyFill="1" applyBorder="1" applyAlignment="1">
      <alignment horizontal="center" vertical="center" wrapText="1"/>
    </xf>
    <xf numFmtId="0" fontId="1" fillId="7" borderId="35" xfId="0" applyFont="1" applyFill="1" applyBorder="1" applyAlignment="1">
      <alignment horizontal="center" vertical="center" wrapText="1"/>
    </xf>
    <xf numFmtId="3" fontId="2" fillId="3" borderId="19" xfId="0" applyNumberFormat="1" applyFont="1" applyFill="1" applyBorder="1" applyAlignment="1">
      <alignment horizontal="center" vertical="center" wrapText="1"/>
    </xf>
    <xf numFmtId="3" fontId="1" fillId="7" borderId="12" xfId="0" applyNumberFormat="1" applyFont="1" applyFill="1" applyBorder="1" applyAlignment="1">
      <alignment horizontal="center" vertical="center" wrapText="1"/>
    </xf>
    <xf numFmtId="3" fontId="2" fillId="3" borderId="31" xfId="0" applyNumberFormat="1" applyFont="1" applyFill="1" applyBorder="1" applyAlignment="1">
      <alignment horizontal="center" vertical="center" wrapText="1"/>
    </xf>
    <xf numFmtId="3" fontId="1" fillId="7" borderId="15" xfId="0" applyNumberFormat="1" applyFont="1" applyFill="1" applyBorder="1" applyAlignment="1">
      <alignment horizontal="center" vertical="center" wrapText="1"/>
    </xf>
    <xf numFmtId="3" fontId="2" fillId="3" borderId="52" xfId="0" applyNumberFormat="1" applyFont="1" applyFill="1" applyBorder="1" applyAlignment="1">
      <alignment horizontal="center" vertical="center" wrapText="1"/>
    </xf>
    <xf numFmtId="0" fontId="1" fillId="2" borderId="19" xfId="0" applyFont="1" applyFill="1" applyBorder="1" applyAlignment="1">
      <alignment horizontal="center" vertical="center" wrapText="1"/>
    </xf>
    <xf numFmtId="3" fontId="6" fillId="7" borderId="12" xfId="0" applyNumberFormat="1" applyFont="1" applyFill="1" applyBorder="1" applyAlignment="1">
      <alignment horizontal="center" vertical="center" wrapText="1"/>
    </xf>
    <xf numFmtId="3" fontId="1" fillId="7" borderId="14" xfId="0" applyNumberFormat="1" applyFont="1" applyFill="1" applyBorder="1" applyAlignment="1">
      <alignment horizontal="center" vertical="center" wrapText="1"/>
    </xf>
    <xf numFmtId="3" fontId="5" fillId="3" borderId="17" xfId="0" applyNumberFormat="1" applyFont="1" applyFill="1" applyBorder="1" applyAlignment="1">
      <alignment horizontal="center" vertical="center" wrapText="1"/>
    </xf>
    <xf numFmtId="3" fontId="5" fillId="3" borderId="11" xfId="0" applyNumberFormat="1" applyFont="1" applyFill="1" applyBorder="1" applyAlignment="1">
      <alignment horizontal="center" vertical="center" wrapText="1"/>
    </xf>
    <xf numFmtId="3" fontId="5" fillId="3" borderId="47" xfId="0" applyNumberFormat="1" applyFont="1" applyFill="1" applyBorder="1" applyAlignment="1">
      <alignment horizontal="center" vertical="center" wrapText="1"/>
    </xf>
    <xf numFmtId="3" fontId="5" fillId="3" borderId="53" xfId="0" applyNumberFormat="1" applyFont="1" applyFill="1" applyBorder="1" applyAlignment="1">
      <alignment horizontal="center" vertical="center" wrapText="1"/>
    </xf>
    <xf numFmtId="3" fontId="2" fillId="3" borderId="56" xfId="0" applyNumberFormat="1" applyFont="1" applyFill="1" applyBorder="1" applyAlignment="1">
      <alignment horizontal="center" vertical="center" wrapText="1"/>
    </xf>
    <xf numFmtId="3" fontId="2" fillId="3" borderId="57" xfId="0" applyNumberFormat="1" applyFont="1" applyFill="1" applyBorder="1" applyAlignment="1">
      <alignment horizontal="center" vertical="center" wrapText="1"/>
    </xf>
    <xf numFmtId="3" fontId="2" fillId="3" borderId="58" xfId="0" applyNumberFormat="1" applyFont="1" applyFill="1" applyBorder="1" applyAlignment="1">
      <alignment horizontal="center" vertical="center" wrapText="1"/>
    </xf>
    <xf numFmtId="3" fontId="5" fillId="3" borderId="59" xfId="0" applyNumberFormat="1" applyFont="1" applyFill="1" applyBorder="1" applyAlignment="1">
      <alignment horizontal="center" vertical="center" wrapText="1"/>
    </xf>
    <xf numFmtId="3" fontId="1" fillId="7" borderId="19" xfId="0" applyNumberFormat="1" applyFont="1" applyFill="1" applyBorder="1" applyAlignment="1">
      <alignment horizontal="center" vertical="center" wrapText="1"/>
    </xf>
    <xf numFmtId="3" fontId="1" fillId="7" borderId="24" xfId="0" applyNumberFormat="1" applyFont="1" applyFill="1" applyBorder="1" applyAlignment="1">
      <alignment horizontal="center" vertical="center" wrapText="1"/>
    </xf>
    <xf numFmtId="3" fontId="10" fillId="9" borderId="14" xfId="0" applyNumberFormat="1" applyFont="1" applyFill="1" applyBorder="1" applyAlignment="1">
      <alignment horizontal="center" vertical="center" wrapText="1"/>
    </xf>
    <xf numFmtId="3" fontId="2" fillId="3" borderId="8" xfId="0" applyNumberFormat="1" applyFont="1" applyFill="1" applyBorder="1" applyAlignment="1">
      <alignment horizontal="center" vertical="center" wrapText="1"/>
    </xf>
    <xf numFmtId="3" fontId="2" fillId="3" borderId="54" xfId="0" applyNumberFormat="1" applyFont="1" applyFill="1" applyBorder="1" applyAlignment="1">
      <alignment horizontal="center" vertical="center" wrapText="1"/>
    </xf>
    <xf numFmtId="3" fontId="2" fillId="3" borderId="23" xfId="0" applyNumberFormat="1" applyFont="1" applyFill="1" applyBorder="1" applyAlignment="1">
      <alignment horizontal="center" vertical="center" wrapText="1"/>
    </xf>
    <xf numFmtId="0" fontId="1" fillId="2" borderId="33" xfId="0" applyFont="1" applyFill="1" applyBorder="1" applyAlignment="1">
      <alignment horizontal="center" vertical="center" wrapText="1"/>
    </xf>
    <xf numFmtId="3" fontId="1" fillId="2" borderId="52" xfId="0" applyNumberFormat="1" applyFont="1" applyFill="1" applyBorder="1" applyAlignment="1">
      <alignment horizontal="center" vertical="center" wrapText="1"/>
    </xf>
    <xf numFmtId="3" fontId="1" fillId="2" borderId="18" xfId="0" applyNumberFormat="1" applyFont="1" applyFill="1" applyBorder="1" applyAlignment="1">
      <alignment horizontal="center" vertical="center" wrapText="1"/>
    </xf>
    <xf numFmtId="3" fontId="1" fillId="2" borderId="37" xfId="0" applyNumberFormat="1" applyFont="1" applyFill="1" applyBorder="1" applyAlignment="1">
      <alignment horizontal="center" vertical="center" wrapText="1"/>
    </xf>
    <xf numFmtId="0" fontId="1" fillId="2" borderId="34" xfId="0" applyFont="1" applyFill="1" applyBorder="1" applyAlignment="1">
      <alignment horizontal="center" vertical="center" wrapText="1"/>
    </xf>
    <xf numFmtId="3" fontId="1" fillId="2" borderId="19" xfId="0" applyNumberFormat="1" applyFont="1" applyFill="1" applyBorder="1" applyAlignment="1">
      <alignment horizontal="center" vertical="center" wrapText="1"/>
    </xf>
    <xf numFmtId="3" fontId="1" fillId="2" borderId="16" xfId="0" applyNumberFormat="1" applyFont="1" applyFill="1" applyBorder="1" applyAlignment="1">
      <alignment horizontal="center" vertical="center" wrapText="1"/>
    </xf>
    <xf numFmtId="3" fontId="10" fillId="9" borderId="15" xfId="0" applyNumberFormat="1" applyFont="1" applyFill="1" applyBorder="1" applyAlignment="1">
      <alignment horizontal="center" vertical="center" wrapText="1"/>
    </xf>
    <xf numFmtId="0" fontId="1" fillId="2" borderId="26" xfId="0" applyFont="1" applyFill="1" applyBorder="1" applyAlignment="1">
      <alignment horizontal="center" vertical="center" wrapText="1"/>
    </xf>
    <xf numFmtId="3" fontId="5" fillId="3" borderId="61" xfId="0" applyNumberFormat="1" applyFont="1" applyFill="1" applyBorder="1" applyAlignment="1">
      <alignment horizontal="center" vertical="center" wrapText="1"/>
    </xf>
    <xf numFmtId="3" fontId="10" fillId="9" borderId="27" xfId="0" applyNumberFormat="1" applyFont="1" applyFill="1" applyBorder="1" applyAlignment="1">
      <alignment horizontal="center" vertical="center" wrapText="1"/>
    </xf>
    <xf numFmtId="0" fontId="1" fillId="2" borderId="56" xfId="0" applyFont="1" applyFill="1" applyBorder="1" applyAlignment="1">
      <alignment horizontal="center" vertical="center" wrapText="1"/>
    </xf>
    <xf numFmtId="3" fontId="5" fillId="3" borderId="31" xfId="0" applyNumberFormat="1" applyFont="1" applyFill="1" applyBorder="1" applyAlignment="1">
      <alignment horizontal="center" vertical="center" wrapText="1"/>
    </xf>
    <xf numFmtId="3" fontId="5" fillId="3" borderId="32" xfId="0" applyNumberFormat="1" applyFont="1" applyFill="1" applyBorder="1" applyAlignment="1">
      <alignment horizontal="center" vertical="center" wrapText="1"/>
    </xf>
    <xf numFmtId="3" fontId="5" fillId="3" borderId="35" xfId="0" applyNumberFormat="1" applyFont="1" applyFill="1" applyBorder="1" applyAlignment="1">
      <alignment horizontal="center" vertical="center" wrapText="1"/>
    </xf>
    <xf numFmtId="0" fontId="1" fillId="2" borderId="12" xfId="0" applyFont="1" applyFill="1" applyBorder="1" applyAlignment="1">
      <alignment horizontal="center" vertical="center" wrapText="1"/>
    </xf>
    <xf numFmtId="3" fontId="2" fillId="3" borderId="9" xfId="0" applyNumberFormat="1" applyFont="1" applyFill="1" applyBorder="1" applyAlignment="1">
      <alignment horizontal="center" vertical="center" wrapText="1"/>
    </xf>
    <xf numFmtId="3" fontId="6" fillId="7" borderId="52" xfId="0" applyNumberFormat="1" applyFont="1" applyFill="1" applyBorder="1" applyAlignment="1">
      <alignment horizontal="center" vertical="center" wrapText="1"/>
    </xf>
    <xf numFmtId="3" fontId="2" fillId="3" borderId="63" xfId="0" applyNumberFormat="1" applyFont="1" applyFill="1" applyBorder="1" applyAlignment="1">
      <alignment horizontal="center" vertical="center" wrapText="1"/>
    </xf>
    <xf numFmtId="3" fontId="2" fillId="3" borderId="64" xfId="0" applyNumberFormat="1" applyFont="1" applyFill="1" applyBorder="1" applyAlignment="1">
      <alignment horizontal="center" vertical="center" wrapText="1"/>
    </xf>
    <xf numFmtId="3" fontId="10" fillId="4" borderId="15" xfId="0" applyNumberFormat="1" applyFont="1" applyFill="1" applyBorder="1" applyAlignment="1">
      <alignment horizontal="center" vertical="center" wrapText="1"/>
    </xf>
    <xf numFmtId="3" fontId="2" fillId="3" borderId="65" xfId="0" applyNumberFormat="1" applyFont="1" applyFill="1" applyBorder="1" applyAlignment="1">
      <alignment horizontal="center" vertical="center" wrapText="1"/>
    </xf>
    <xf numFmtId="3" fontId="6" fillId="7" borderId="29" xfId="0" applyNumberFormat="1" applyFont="1" applyFill="1" applyBorder="1" applyAlignment="1">
      <alignment horizontal="center" vertical="center" wrapText="1"/>
    </xf>
    <xf numFmtId="0" fontId="1" fillId="2" borderId="58" xfId="0" applyFont="1" applyFill="1" applyBorder="1" applyAlignment="1">
      <alignment horizontal="center" vertical="center" wrapText="1"/>
    </xf>
    <xf numFmtId="3" fontId="5" fillId="3" borderId="34" xfId="0" applyNumberFormat="1" applyFont="1" applyFill="1" applyBorder="1" applyAlignment="1">
      <alignment horizontal="center" vertical="center" wrapText="1"/>
    </xf>
    <xf numFmtId="3" fontId="5" fillId="3" borderId="33" xfId="0" applyNumberFormat="1" applyFont="1" applyFill="1" applyBorder="1" applyAlignment="1">
      <alignment horizontal="center" vertical="center" wrapText="1"/>
    </xf>
    <xf numFmtId="0" fontId="5" fillId="8" borderId="29" xfId="0" applyFont="1" applyFill="1" applyBorder="1" applyAlignment="1">
      <alignment vertical="center" wrapText="1"/>
    </xf>
    <xf numFmtId="3" fontId="1" fillId="10" borderId="0" xfId="0" applyNumberFormat="1" applyFont="1" applyFill="1" applyAlignment="1">
      <alignment vertical="center" wrapText="1"/>
    </xf>
    <xf numFmtId="3" fontId="5" fillId="3" borderId="56" xfId="0" applyNumberFormat="1" applyFont="1" applyFill="1" applyBorder="1" applyAlignment="1">
      <alignment horizontal="center" vertical="center" wrapText="1"/>
    </xf>
    <xf numFmtId="3" fontId="5" fillId="3" borderId="58" xfId="0" applyNumberFormat="1" applyFont="1" applyFill="1" applyBorder="1" applyAlignment="1">
      <alignment horizontal="center" vertical="center" wrapText="1"/>
    </xf>
    <xf numFmtId="0" fontId="2" fillId="3" borderId="12" xfId="0" applyFont="1" applyFill="1" applyBorder="1" applyAlignment="1">
      <alignment horizontal="center" vertical="center" wrapText="1"/>
    </xf>
    <xf numFmtId="0" fontId="5" fillId="8" borderId="66" xfId="0" applyFont="1" applyFill="1" applyBorder="1" applyAlignment="1">
      <alignment vertical="center" wrapText="1"/>
    </xf>
    <xf numFmtId="0" fontId="5" fillId="8" borderId="66" xfId="0" applyFont="1" applyFill="1" applyBorder="1" applyAlignment="1">
      <alignment horizontal="center" vertical="center" wrapText="1"/>
    </xf>
    <xf numFmtId="3" fontId="5" fillId="3" borderId="57" xfId="0" applyNumberFormat="1" applyFont="1" applyFill="1" applyBorder="1" applyAlignment="1">
      <alignment horizontal="center" vertical="center" wrapText="1"/>
    </xf>
    <xf numFmtId="0" fontId="6" fillId="2" borderId="46" xfId="0" applyFont="1" applyFill="1" applyBorder="1" applyAlignment="1">
      <alignment horizontal="center" vertical="center" wrapText="1"/>
    </xf>
    <xf numFmtId="0" fontId="6" fillId="2" borderId="44" xfId="0" applyFont="1" applyFill="1" applyBorder="1" applyAlignment="1">
      <alignment horizontal="center" vertical="center" wrapText="1"/>
    </xf>
    <xf numFmtId="0" fontId="6" fillId="2" borderId="45" xfId="0" applyFont="1" applyFill="1" applyBorder="1" applyAlignment="1">
      <alignment horizontal="center" vertical="center" wrapText="1"/>
    </xf>
    <xf numFmtId="164" fontId="8" fillId="6" borderId="50" xfId="0" applyNumberFormat="1" applyFont="1" applyFill="1" applyBorder="1" applyAlignment="1">
      <alignment horizontal="center" vertical="center" wrapText="1"/>
    </xf>
    <xf numFmtId="164" fontId="8" fillId="6" borderId="2" xfId="0" applyNumberFormat="1" applyFont="1" applyFill="1" applyBorder="1" applyAlignment="1">
      <alignment horizontal="center" vertical="center" wrapText="1"/>
    </xf>
    <xf numFmtId="164" fontId="8" fillId="6" borderId="59" xfId="0" applyNumberFormat="1" applyFont="1" applyFill="1" applyBorder="1" applyAlignment="1">
      <alignment horizontal="center" vertical="center" wrapText="1"/>
    </xf>
    <xf numFmtId="0" fontId="1" fillId="2" borderId="62" xfId="0" applyFont="1" applyFill="1" applyBorder="1" applyAlignment="1">
      <alignment horizontal="center" vertical="center" wrapText="1"/>
    </xf>
    <xf numFmtId="0" fontId="1" fillId="2" borderId="63" xfId="0" applyFont="1" applyFill="1" applyBorder="1" applyAlignment="1">
      <alignment horizontal="center" vertical="center" wrapText="1"/>
    </xf>
    <xf numFmtId="0" fontId="1" fillId="2" borderId="64"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2" xfId="0" applyFont="1" applyFill="1" applyBorder="1" applyAlignment="1">
      <alignment horizontal="center" vertical="center" wrapText="1"/>
    </xf>
    <xf numFmtId="0" fontId="5" fillId="4" borderId="43" xfId="0" applyFont="1" applyFill="1" applyBorder="1" applyAlignment="1">
      <alignment horizontal="center" vertical="center" wrapText="1"/>
    </xf>
    <xf numFmtId="164" fontId="4" fillId="6" borderId="62" xfId="0" applyNumberFormat="1" applyFont="1" applyFill="1" applyBorder="1" applyAlignment="1">
      <alignment horizontal="center" vertical="center" wrapText="1"/>
    </xf>
    <xf numFmtId="164" fontId="4" fillId="6" borderId="39" xfId="0" applyNumberFormat="1" applyFont="1" applyFill="1" applyBorder="1" applyAlignment="1">
      <alignment horizontal="center" vertical="center" wrapText="1"/>
    </xf>
    <xf numFmtId="14" fontId="1" fillId="2" borderId="15" xfId="0" applyNumberFormat="1" applyFont="1" applyFill="1" applyBorder="1" applyAlignment="1">
      <alignment horizontal="center" vertical="center" wrapText="1"/>
    </xf>
    <xf numFmtId="14" fontId="1" fillId="2" borderId="24" xfId="0" applyNumberFormat="1"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35" xfId="0" applyFont="1" applyFill="1" applyBorder="1" applyAlignment="1">
      <alignment horizontal="center" vertical="center" wrapText="1"/>
    </xf>
    <xf numFmtId="14" fontId="1" fillId="2" borderId="31" xfId="0" applyNumberFormat="1" applyFont="1" applyFill="1" applyBorder="1" applyAlignment="1">
      <alignment horizontal="center" vertical="center" wrapText="1"/>
    </xf>
    <xf numFmtId="14" fontId="1" fillId="2" borderId="32" xfId="0" applyNumberFormat="1" applyFont="1" applyFill="1" applyBorder="1" applyAlignment="1">
      <alignment horizontal="center" vertical="center" wrapText="1"/>
    </xf>
    <xf numFmtId="14" fontId="1" fillId="2" borderId="35" xfId="0" applyNumberFormat="1" applyFont="1" applyFill="1" applyBorder="1" applyAlignment="1">
      <alignment horizontal="center" vertical="center" wrapText="1"/>
    </xf>
    <xf numFmtId="0" fontId="1" fillId="2" borderId="55" xfId="0" applyFont="1" applyFill="1" applyBorder="1" applyAlignment="1">
      <alignment horizontal="center" vertical="center" wrapText="1"/>
    </xf>
    <xf numFmtId="0" fontId="1" fillId="2" borderId="60"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4" xfId="0" applyFont="1" applyFill="1" applyBorder="1" applyAlignment="1">
      <alignment horizontal="center" vertical="center" wrapText="1"/>
    </xf>
    <xf numFmtId="3" fontId="2" fillId="3" borderId="12" xfId="0" applyNumberFormat="1" applyFont="1" applyFill="1" applyBorder="1" applyAlignment="1">
      <alignment horizontal="center" vertical="center" wrapText="1"/>
    </xf>
    <xf numFmtId="3" fontId="2" fillId="3" borderId="13" xfId="0" applyNumberFormat="1" applyFont="1" applyFill="1" applyBorder="1" applyAlignment="1">
      <alignment horizontal="center" vertical="center" wrapText="1"/>
    </xf>
    <xf numFmtId="3" fontId="2" fillId="3" borderId="14" xfId="0" applyNumberFormat="1" applyFont="1" applyFill="1" applyBorder="1" applyAlignment="1">
      <alignment horizontal="center" vertical="center" wrapText="1"/>
    </xf>
    <xf numFmtId="3" fontId="1" fillId="2" borderId="12" xfId="0" applyNumberFormat="1" applyFont="1" applyFill="1" applyBorder="1" applyAlignment="1">
      <alignment horizontal="center" vertical="center" wrapText="1"/>
    </xf>
    <xf numFmtId="3" fontId="1" fillId="2" borderId="13" xfId="0" applyNumberFormat="1" applyFont="1" applyFill="1" applyBorder="1" applyAlignment="1">
      <alignment horizontal="center" vertical="center" wrapText="1"/>
    </xf>
    <xf numFmtId="3" fontId="1" fillId="2" borderId="14" xfId="0" applyNumberFormat="1" applyFont="1" applyFill="1" applyBorder="1" applyAlignment="1">
      <alignment horizontal="center" vertical="center" wrapText="1"/>
    </xf>
    <xf numFmtId="3" fontId="1" fillId="7" borderId="12" xfId="0" applyNumberFormat="1" applyFont="1" applyFill="1" applyBorder="1" applyAlignment="1">
      <alignment horizontal="center" vertical="center" wrapText="1"/>
    </xf>
    <xf numFmtId="3" fontId="1" fillId="7" borderId="13" xfId="0" applyNumberFormat="1" applyFont="1" applyFill="1" applyBorder="1" applyAlignment="1">
      <alignment horizontal="center" vertical="center" wrapText="1"/>
    </xf>
    <xf numFmtId="3" fontId="1" fillId="7" borderId="14" xfId="0" applyNumberFormat="1" applyFont="1" applyFill="1" applyBorder="1" applyAlignment="1">
      <alignment horizontal="center" vertical="center" wrapText="1"/>
    </xf>
    <xf numFmtId="3" fontId="1" fillId="2" borderId="34" xfId="0" applyNumberFormat="1" applyFont="1" applyFill="1" applyBorder="1" applyAlignment="1">
      <alignment horizontal="center" vertical="center" wrapText="1"/>
    </xf>
    <xf numFmtId="3" fontId="1" fillId="2" borderId="32" xfId="0" applyNumberFormat="1" applyFont="1" applyFill="1" applyBorder="1" applyAlignment="1">
      <alignment horizontal="center" vertical="center" wrapText="1"/>
    </xf>
    <xf numFmtId="3" fontId="1" fillId="2" borderId="35" xfId="0" applyNumberFormat="1" applyFont="1" applyFill="1" applyBorder="1" applyAlignment="1">
      <alignment horizontal="center" vertical="center" wrapText="1"/>
    </xf>
    <xf numFmtId="3" fontId="1" fillId="7" borderId="31" xfId="0" applyNumberFormat="1" applyFont="1" applyFill="1" applyBorder="1" applyAlignment="1">
      <alignment horizontal="center" vertical="center" wrapText="1"/>
    </xf>
    <xf numFmtId="3" fontId="1" fillId="7" borderId="32" xfId="0" applyNumberFormat="1" applyFont="1" applyFill="1" applyBorder="1" applyAlignment="1">
      <alignment horizontal="center" vertical="center" wrapText="1"/>
    </xf>
    <xf numFmtId="3" fontId="1" fillId="7" borderId="35" xfId="0" applyNumberFormat="1" applyFont="1" applyFill="1" applyBorder="1" applyAlignment="1">
      <alignment horizontal="center" vertical="center" wrapText="1"/>
    </xf>
    <xf numFmtId="3" fontId="2" fillId="3" borderId="32" xfId="0" applyNumberFormat="1" applyFont="1" applyFill="1" applyBorder="1" applyAlignment="1">
      <alignment horizontal="center" vertical="center" wrapText="1"/>
    </xf>
    <xf numFmtId="3" fontId="2" fillId="3" borderId="35" xfId="0" applyNumberFormat="1" applyFont="1" applyFill="1" applyBorder="1" applyAlignment="1">
      <alignment horizontal="center" vertical="center" wrapText="1"/>
    </xf>
    <xf numFmtId="3" fontId="1" fillId="7" borderId="34" xfId="0" applyNumberFormat="1" applyFont="1" applyFill="1" applyBorder="1" applyAlignment="1">
      <alignment horizontal="center" vertical="center" wrapText="1"/>
    </xf>
    <xf numFmtId="3" fontId="2" fillId="3" borderId="34"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990099"/>
      <color rgb="FF29467B"/>
      <color rgb="FF3A61A8"/>
      <color rgb="FFE4DFEC"/>
      <color rgb="FF3A67B8"/>
      <color rgb="FF577EC5"/>
      <color rgb="FF4A76C6"/>
      <color rgb="FF859BD1"/>
      <color rgb="FF5982CB"/>
      <color rgb="FF426E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9</xdr:col>
      <xdr:colOff>0</xdr:colOff>
      <xdr:row>112</xdr:row>
      <xdr:rowOff>0</xdr:rowOff>
    </xdr:from>
    <xdr:ext cx="640417" cy="265315"/>
    <xdr:pic>
      <xdr:nvPicPr>
        <xdr:cNvPr id="4" name="Picture 3">
          <a:extLst>
            <a:ext uri="{FF2B5EF4-FFF2-40B4-BE49-F238E27FC236}">
              <a16:creationId xmlns:a16="http://schemas.microsoft.com/office/drawing/2014/main" id="{5872CE24-3B5A-4467-8C12-D08118446C8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26855673" y="47799017"/>
          <a:ext cx="640417" cy="265315"/>
        </a:xfrm>
        <a:prstGeom prst="rect">
          <a:avLst/>
        </a:prstGeom>
      </xdr:spPr>
    </xdr:pic>
    <xdr:clientData/>
  </xdr:oneCellAnchor>
  <xdr:oneCellAnchor>
    <xdr:from>
      <xdr:col>7</xdr:col>
      <xdr:colOff>349250</xdr:colOff>
      <xdr:row>1</xdr:row>
      <xdr:rowOff>7937</xdr:rowOff>
    </xdr:from>
    <xdr:ext cx="517018" cy="585132"/>
    <xdr:pic>
      <xdr:nvPicPr>
        <xdr:cNvPr id="3" name="Picture 2">
          <a:extLst>
            <a:ext uri="{FF2B5EF4-FFF2-40B4-BE49-F238E27FC236}">
              <a16:creationId xmlns:a16="http://schemas.microsoft.com/office/drawing/2014/main" id="{30FC06DA-543F-40A8-93DD-4AB4A223C37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1795" y="325437"/>
          <a:ext cx="517018" cy="585132"/>
        </a:xfrm>
        <a:prstGeom prst="rect">
          <a:avLst/>
        </a:prstGeom>
      </xdr:spPr>
    </xdr:pic>
    <xdr:clientData/>
  </xdr:oneCellAnchor>
  <xdr:oneCellAnchor>
    <xdr:from>
      <xdr:col>7</xdr:col>
      <xdr:colOff>352778</xdr:colOff>
      <xdr:row>35</xdr:row>
      <xdr:rowOff>21167</xdr:rowOff>
    </xdr:from>
    <xdr:ext cx="517018" cy="585132"/>
    <xdr:pic>
      <xdr:nvPicPr>
        <xdr:cNvPr id="5" name="Picture 4">
          <a:extLst>
            <a:ext uri="{FF2B5EF4-FFF2-40B4-BE49-F238E27FC236}">
              <a16:creationId xmlns:a16="http://schemas.microsoft.com/office/drawing/2014/main" id="{9219B6B8-E55C-4D38-B263-EC6E0F1764F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9148" y="11274778"/>
          <a:ext cx="517018" cy="585132"/>
        </a:xfrm>
        <a:prstGeom prst="rect">
          <a:avLst/>
        </a:prstGeom>
      </xdr:spPr>
    </xdr:pic>
    <xdr:clientData/>
  </xdr:oneCellAnchor>
  <xdr:oneCellAnchor>
    <xdr:from>
      <xdr:col>6</xdr:col>
      <xdr:colOff>352778</xdr:colOff>
      <xdr:row>47</xdr:row>
      <xdr:rowOff>7056</xdr:rowOff>
    </xdr:from>
    <xdr:ext cx="517018" cy="585132"/>
    <xdr:pic>
      <xdr:nvPicPr>
        <xdr:cNvPr id="12" name="Picture 11">
          <a:extLst>
            <a:ext uri="{FF2B5EF4-FFF2-40B4-BE49-F238E27FC236}">
              <a16:creationId xmlns:a16="http://schemas.microsoft.com/office/drawing/2014/main" id="{6576BA92-0C4F-49E4-AE76-754449DD236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28148" y="18139834"/>
          <a:ext cx="517018" cy="585132"/>
        </a:xfrm>
        <a:prstGeom prst="rect">
          <a:avLst/>
        </a:prstGeom>
      </xdr:spPr>
    </xdr:pic>
    <xdr:clientData/>
  </xdr:oneCellAnchor>
  <xdr:oneCellAnchor>
    <xdr:from>
      <xdr:col>7</xdr:col>
      <xdr:colOff>359833</xdr:colOff>
      <xdr:row>59</xdr:row>
      <xdr:rowOff>7055</xdr:rowOff>
    </xdr:from>
    <xdr:ext cx="517018" cy="585132"/>
    <xdr:pic>
      <xdr:nvPicPr>
        <xdr:cNvPr id="16" name="Picture 15">
          <a:extLst>
            <a:ext uri="{FF2B5EF4-FFF2-40B4-BE49-F238E27FC236}">
              <a16:creationId xmlns:a16="http://schemas.microsoft.com/office/drawing/2014/main" id="{4326B475-FCB2-45D5-9C93-07A70BEFD5A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2093" y="22217944"/>
          <a:ext cx="517018" cy="585132"/>
        </a:xfrm>
        <a:prstGeom prst="rect">
          <a:avLst/>
        </a:prstGeom>
      </xdr:spPr>
    </xdr:pic>
    <xdr:clientData/>
  </xdr:oneCellAnchor>
  <xdr:oneCellAnchor>
    <xdr:from>
      <xdr:col>7</xdr:col>
      <xdr:colOff>352778</xdr:colOff>
      <xdr:row>69</xdr:row>
      <xdr:rowOff>14111</xdr:rowOff>
    </xdr:from>
    <xdr:ext cx="517018" cy="585132"/>
    <xdr:pic>
      <xdr:nvPicPr>
        <xdr:cNvPr id="18" name="Picture 17">
          <a:extLst>
            <a:ext uri="{FF2B5EF4-FFF2-40B4-BE49-F238E27FC236}">
              <a16:creationId xmlns:a16="http://schemas.microsoft.com/office/drawing/2014/main" id="{D271157E-D35A-4EB2-BDDA-1D203430B27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9148" y="25724555"/>
          <a:ext cx="517018" cy="585132"/>
        </a:xfrm>
        <a:prstGeom prst="rect">
          <a:avLst/>
        </a:prstGeom>
      </xdr:spPr>
    </xdr:pic>
    <xdr:clientData/>
  </xdr:oneCellAnchor>
  <xdr:oneCellAnchor>
    <xdr:from>
      <xdr:col>7</xdr:col>
      <xdr:colOff>359833</xdr:colOff>
      <xdr:row>79</xdr:row>
      <xdr:rowOff>14111</xdr:rowOff>
    </xdr:from>
    <xdr:ext cx="517018" cy="585132"/>
    <xdr:pic>
      <xdr:nvPicPr>
        <xdr:cNvPr id="25" name="Picture 24">
          <a:extLst>
            <a:ext uri="{FF2B5EF4-FFF2-40B4-BE49-F238E27FC236}">
              <a16:creationId xmlns:a16="http://schemas.microsoft.com/office/drawing/2014/main" id="{7937455E-8513-46D6-A28B-719AE68B556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2093" y="29280555"/>
          <a:ext cx="517018" cy="585132"/>
        </a:xfrm>
        <a:prstGeom prst="rect">
          <a:avLst/>
        </a:prstGeom>
      </xdr:spPr>
    </xdr:pic>
    <xdr:clientData/>
  </xdr:oneCellAnchor>
  <xdr:oneCellAnchor>
    <xdr:from>
      <xdr:col>7</xdr:col>
      <xdr:colOff>345722</xdr:colOff>
      <xdr:row>87</xdr:row>
      <xdr:rowOff>14111</xdr:rowOff>
    </xdr:from>
    <xdr:ext cx="517018" cy="585132"/>
    <xdr:pic>
      <xdr:nvPicPr>
        <xdr:cNvPr id="52" name="Picture 51">
          <a:extLst>
            <a:ext uri="{FF2B5EF4-FFF2-40B4-BE49-F238E27FC236}">
              <a16:creationId xmlns:a16="http://schemas.microsoft.com/office/drawing/2014/main" id="{7D68D8F7-6639-4E40-A03F-8D3AB9B1F87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6204" y="31996944"/>
          <a:ext cx="517018" cy="585132"/>
        </a:xfrm>
        <a:prstGeom prst="rect">
          <a:avLst/>
        </a:prstGeom>
      </xdr:spPr>
    </xdr:pic>
    <xdr:clientData/>
  </xdr:oneCellAnchor>
  <xdr:oneCellAnchor>
    <xdr:from>
      <xdr:col>7</xdr:col>
      <xdr:colOff>366888</xdr:colOff>
      <xdr:row>98</xdr:row>
      <xdr:rowOff>28222</xdr:rowOff>
    </xdr:from>
    <xdr:ext cx="517018" cy="585132"/>
    <xdr:pic>
      <xdr:nvPicPr>
        <xdr:cNvPr id="53" name="Picture 52">
          <a:extLst>
            <a:ext uri="{FF2B5EF4-FFF2-40B4-BE49-F238E27FC236}">
              <a16:creationId xmlns:a16="http://schemas.microsoft.com/office/drawing/2014/main" id="{3A990682-8486-45E0-8074-DB94F6014C2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5038" y="35609389"/>
          <a:ext cx="517018" cy="585132"/>
        </a:xfrm>
        <a:prstGeom prst="rect">
          <a:avLst/>
        </a:prstGeom>
      </xdr:spPr>
    </xdr:pic>
    <xdr:clientData/>
  </xdr:oneCellAnchor>
  <xdr:oneCellAnchor>
    <xdr:from>
      <xdr:col>6</xdr:col>
      <xdr:colOff>366889</xdr:colOff>
      <xdr:row>146</xdr:row>
      <xdr:rowOff>1</xdr:rowOff>
    </xdr:from>
    <xdr:ext cx="517018" cy="585132"/>
    <xdr:pic>
      <xdr:nvPicPr>
        <xdr:cNvPr id="74" name="Picture 73">
          <a:extLst>
            <a:ext uri="{FF2B5EF4-FFF2-40B4-BE49-F238E27FC236}">
              <a16:creationId xmlns:a16="http://schemas.microsoft.com/office/drawing/2014/main" id="{B7BA8661-67BA-4ED8-BE72-F6E5E8A4D73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14037" y="51385612"/>
          <a:ext cx="517018" cy="585132"/>
        </a:xfrm>
        <a:prstGeom prst="rect">
          <a:avLst/>
        </a:prstGeom>
      </xdr:spPr>
    </xdr:pic>
    <xdr:clientData/>
  </xdr:oneCellAnchor>
  <xdr:oneCellAnchor>
    <xdr:from>
      <xdr:col>7</xdr:col>
      <xdr:colOff>345722</xdr:colOff>
      <xdr:row>112</xdr:row>
      <xdr:rowOff>7056</xdr:rowOff>
    </xdr:from>
    <xdr:ext cx="517018" cy="585132"/>
    <xdr:pic>
      <xdr:nvPicPr>
        <xdr:cNvPr id="76" name="Picture 75">
          <a:extLst>
            <a:ext uri="{FF2B5EF4-FFF2-40B4-BE49-F238E27FC236}">
              <a16:creationId xmlns:a16="http://schemas.microsoft.com/office/drawing/2014/main" id="{1D180C10-7FCA-46F9-8D34-8AAF712936B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6204" y="40350723"/>
          <a:ext cx="517018" cy="585132"/>
        </a:xfrm>
        <a:prstGeom prst="rect">
          <a:avLst/>
        </a:prstGeom>
      </xdr:spPr>
    </xdr:pic>
    <xdr:clientData/>
  </xdr:oneCellAnchor>
  <xdr:oneCellAnchor>
    <xdr:from>
      <xdr:col>4</xdr:col>
      <xdr:colOff>475732</xdr:colOff>
      <xdr:row>179</xdr:row>
      <xdr:rowOff>289277</xdr:rowOff>
    </xdr:from>
    <xdr:ext cx="436397" cy="493890"/>
    <xdr:pic>
      <xdr:nvPicPr>
        <xdr:cNvPr id="90" name="Picture 89">
          <a:extLst>
            <a:ext uri="{FF2B5EF4-FFF2-40B4-BE49-F238E27FC236}">
              <a16:creationId xmlns:a16="http://schemas.microsoft.com/office/drawing/2014/main" id="{1254B15B-49EE-4026-8DF4-FDDF2B1541C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63815" y="62709777"/>
          <a:ext cx="436397" cy="493890"/>
        </a:xfrm>
        <a:prstGeom prst="rect">
          <a:avLst/>
        </a:prstGeom>
      </xdr:spPr>
    </xdr:pic>
    <xdr:clientData/>
  </xdr:oneCellAnchor>
  <xdr:oneCellAnchor>
    <xdr:from>
      <xdr:col>4</xdr:col>
      <xdr:colOff>444500</xdr:colOff>
      <xdr:row>214</xdr:row>
      <xdr:rowOff>0</xdr:rowOff>
    </xdr:from>
    <xdr:ext cx="446463" cy="505282"/>
    <xdr:pic>
      <xdr:nvPicPr>
        <xdr:cNvPr id="92" name="Picture 91">
          <a:extLst>
            <a:ext uri="{FF2B5EF4-FFF2-40B4-BE49-F238E27FC236}">
              <a16:creationId xmlns:a16="http://schemas.microsoft.com/office/drawing/2014/main" id="{0E4C5FF9-3334-4579-A1B7-1DF7102BB28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84981" y="74104500"/>
          <a:ext cx="446463" cy="505282"/>
        </a:xfrm>
        <a:prstGeom prst="rect">
          <a:avLst/>
        </a:prstGeom>
      </xdr:spPr>
    </xdr:pic>
    <xdr:clientData/>
  </xdr:oneCellAnchor>
  <xdr:oneCellAnchor>
    <xdr:from>
      <xdr:col>6</xdr:col>
      <xdr:colOff>396816</xdr:colOff>
      <xdr:row>225</xdr:row>
      <xdr:rowOff>310445</xdr:rowOff>
    </xdr:from>
    <xdr:ext cx="480035" cy="543277"/>
    <xdr:pic>
      <xdr:nvPicPr>
        <xdr:cNvPr id="102" name="Picture 101">
          <a:extLst>
            <a:ext uri="{FF2B5EF4-FFF2-40B4-BE49-F238E27FC236}">
              <a16:creationId xmlns:a16="http://schemas.microsoft.com/office/drawing/2014/main" id="{071C03BE-0FA2-44B8-97B2-D9BE580848D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21093" y="78436612"/>
          <a:ext cx="480035" cy="543277"/>
        </a:xfrm>
        <a:prstGeom prst="rect">
          <a:avLst/>
        </a:prstGeom>
      </xdr:spPr>
    </xdr:pic>
    <xdr:clientData/>
  </xdr:oneCellAnchor>
  <xdr:oneCellAnchor>
    <xdr:from>
      <xdr:col>6</xdr:col>
      <xdr:colOff>352778</xdr:colOff>
      <xdr:row>237</xdr:row>
      <xdr:rowOff>268111</xdr:rowOff>
    </xdr:from>
    <xdr:ext cx="517018" cy="585132"/>
    <xdr:pic>
      <xdr:nvPicPr>
        <xdr:cNvPr id="108" name="Picture 107">
          <a:extLst>
            <a:ext uri="{FF2B5EF4-FFF2-40B4-BE49-F238E27FC236}">
              <a16:creationId xmlns:a16="http://schemas.microsoft.com/office/drawing/2014/main" id="{3E61B9BA-4011-42B9-A5A1-E3AF760A895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28148" y="83022722"/>
          <a:ext cx="517018" cy="585132"/>
        </a:xfrm>
        <a:prstGeom prst="rect">
          <a:avLst/>
        </a:prstGeom>
      </xdr:spPr>
    </xdr:pic>
    <xdr:clientData/>
  </xdr:oneCellAnchor>
  <xdr:oneCellAnchor>
    <xdr:from>
      <xdr:col>4</xdr:col>
      <xdr:colOff>433399</xdr:colOff>
      <xdr:row>247</xdr:row>
      <xdr:rowOff>303390</xdr:rowOff>
    </xdr:from>
    <xdr:ext cx="436396" cy="493888"/>
    <xdr:pic>
      <xdr:nvPicPr>
        <xdr:cNvPr id="109" name="Picture 108">
          <a:extLst>
            <a:ext uri="{FF2B5EF4-FFF2-40B4-BE49-F238E27FC236}">
              <a16:creationId xmlns:a16="http://schemas.microsoft.com/office/drawing/2014/main" id="{4C292624-82E8-4B2B-83BE-2D2BFE96FF2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806149" y="86896223"/>
          <a:ext cx="436396" cy="493888"/>
        </a:xfrm>
        <a:prstGeom prst="rect">
          <a:avLst/>
        </a:prstGeom>
      </xdr:spPr>
    </xdr:pic>
    <xdr:clientData/>
  </xdr:oneCellAnchor>
  <xdr:oneCellAnchor>
    <xdr:from>
      <xdr:col>4</xdr:col>
      <xdr:colOff>430388</xdr:colOff>
      <xdr:row>257</xdr:row>
      <xdr:rowOff>310444</xdr:rowOff>
    </xdr:from>
    <xdr:ext cx="439408" cy="497297"/>
    <xdr:pic>
      <xdr:nvPicPr>
        <xdr:cNvPr id="110" name="Picture 109">
          <a:extLst>
            <a:ext uri="{FF2B5EF4-FFF2-40B4-BE49-F238E27FC236}">
              <a16:creationId xmlns:a16="http://schemas.microsoft.com/office/drawing/2014/main" id="{48220287-0D5A-4546-812B-A03D0BAE2D5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806148" y="90706222"/>
          <a:ext cx="439408" cy="497297"/>
        </a:xfrm>
        <a:prstGeom prst="rect">
          <a:avLst/>
        </a:prstGeom>
      </xdr:spPr>
    </xdr:pic>
    <xdr:clientData/>
  </xdr:oneCellAnchor>
  <xdr:oneCellAnchor>
    <xdr:from>
      <xdr:col>4</xdr:col>
      <xdr:colOff>438327</xdr:colOff>
      <xdr:row>268</xdr:row>
      <xdr:rowOff>268111</xdr:rowOff>
    </xdr:from>
    <xdr:ext cx="473802" cy="536222"/>
    <xdr:pic>
      <xdr:nvPicPr>
        <xdr:cNvPr id="111" name="Picture 110">
          <a:extLst>
            <a:ext uri="{FF2B5EF4-FFF2-40B4-BE49-F238E27FC236}">
              <a16:creationId xmlns:a16="http://schemas.microsoft.com/office/drawing/2014/main" id="{A57E47F2-E4EB-468F-9A56-68F28CB611B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63815" y="94763167"/>
          <a:ext cx="473802" cy="536222"/>
        </a:xfrm>
        <a:prstGeom prst="rect">
          <a:avLst/>
        </a:prstGeom>
      </xdr:spPr>
    </xdr:pic>
    <xdr:clientData/>
  </xdr:oneCellAnchor>
  <xdr:oneCellAnchor>
    <xdr:from>
      <xdr:col>6</xdr:col>
      <xdr:colOff>366889</xdr:colOff>
      <xdr:row>282</xdr:row>
      <xdr:rowOff>310445</xdr:rowOff>
    </xdr:from>
    <xdr:ext cx="517018" cy="585132"/>
    <xdr:pic>
      <xdr:nvPicPr>
        <xdr:cNvPr id="112" name="Picture 111">
          <a:extLst>
            <a:ext uri="{FF2B5EF4-FFF2-40B4-BE49-F238E27FC236}">
              <a16:creationId xmlns:a16="http://schemas.microsoft.com/office/drawing/2014/main" id="{37057DD7-8606-4BC9-A631-839DD6F285B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14037" y="99984278"/>
          <a:ext cx="517018" cy="585132"/>
        </a:xfrm>
        <a:prstGeom prst="rect">
          <a:avLst/>
        </a:prstGeom>
      </xdr:spPr>
    </xdr:pic>
    <xdr:clientData/>
  </xdr:oneCellAnchor>
  <xdr:oneCellAnchor>
    <xdr:from>
      <xdr:col>6</xdr:col>
      <xdr:colOff>354740</xdr:colOff>
      <xdr:row>294</xdr:row>
      <xdr:rowOff>7055</xdr:rowOff>
    </xdr:from>
    <xdr:ext cx="517018" cy="585132"/>
    <xdr:pic>
      <xdr:nvPicPr>
        <xdr:cNvPr id="113" name="Picture 112">
          <a:extLst>
            <a:ext uri="{FF2B5EF4-FFF2-40B4-BE49-F238E27FC236}">
              <a16:creationId xmlns:a16="http://schemas.microsoft.com/office/drawing/2014/main" id="{B51D4D88-27C4-4D24-9CCE-5DC530BEE85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26186" y="103850722"/>
          <a:ext cx="517018" cy="585132"/>
        </a:xfrm>
        <a:prstGeom prst="rect">
          <a:avLst/>
        </a:prstGeom>
      </xdr:spPr>
    </xdr:pic>
    <xdr:clientData/>
  </xdr:oneCellAnchor>
  <xdr:oneCellAnchor>
    <xdr:from>
      <xdr:col>7</xdr:col>
      <xdr:colOff>338666</xdr:colOff>
      <xdr:row>339</xdr:row>
      <xdr:rowOff>21166</xdr:rowOff>
    </xdr:from>
    <xdr:ext cx="517018" cy="585132"/>
    <xdr:pic>
      <xdr:nvPicPr>
        <xdr:cNvPr id="114" name="Picture 113">
          <a:extLst>
            <a:ext uri="{FF2B5EF4-FFF2-40B4-BE49-F238E27FC236}">
              <a16:creationId xmlns:a16="http://schemas.microsoft.com/office/drawing/2014/main" id="{270FD93C-AF04-44C1-B1CC-3278344495C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3260" y="118893166"/>
          <a:ext cx="517018" cy="585132"/>
        </a:xfrm>
        <a:prstGeom prst="rect">
          <a:avLst/>
        </a:prstGeom>
      </xdr:spPr>
    </xdr:pic>
    <xdr:clientData/>
  </xdr:oneCellAnchor>
  <xdr:oneCellAnchor>
    <xdr:from>
      <xdr:col>6</xdr:col>
      <xdr:colOff>366889</xdr:colOff>
      <xdr:row>305</xdr:row>
      <xdr:rowOff>7056</xdr:rowOff>
    </xdr:from>
    <xdr:ext cx="517018" cy="585132"/>
    <xdr:pic>
      <xdr:nvPicPr>
        <xdr:cNvPr id="115" name="Picture 114">
          <a:extLst>
            <a:ext uri="{FF2B5EF4-FFF2-40B4-BE49-F238E27FC236}">
              <a16:creationId xmlns:a16="http://schemas.microsoft.com/office/drawing/2014/main" id="{8470B478-7CD1-4F9C-B1A9-BA9D30F6FA1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14037" y="107674834"/>
          <a:ext cx="517018" cy="585132"/>
        </a:xfrm>
        <a:prstGeom prst="rect">
          <a:avLst/>
        </a:prstGeom>
      </xdr:spPr>
    </xdr:pic>
    <xdr:clientData/>
  </xdr:oneCellAnchor>
  <xdr:oneCellAnchor>
    <xdr:from>
      <xdr:col>6</xdr:col>
      <xdr:colOff>352777</xdr:colOff>
      <xdr:row>351</xdr:row>
      <xdr:rowOff>0</xdr:rowOff>
    </xdr:from>
    <xdr:ext cx="517018" cy="585132"/>
    <xdr:pic>
      <xdr:nvPicPr>
        <xdr:cNvPr id="116" name="Picture 115">
          <a:extLst>
            <a:ext uri="{FF2B5EF4-FFF2-40B4-BE49-F238E27FC236}">
              <a16:creationId xmlns:a16="http://schemas.microsoft.com/office/drawing/2014/main" id="{0CFF0197-B986-4644-A426-057E3274E11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28149" y="122823111"/>
          <a:ext cx="517018" cy="585132"/>
        </a:xfrm>
        <a:prstGeom prst="rect">
          <a:avLst/>
        </a:prstGeom>
      </xdr:spPr>
    </xdr:pic>
    <xdr:clientData/>
  </xdr:oneCellAnchor>
  <xdr:oneCellAnchor>
    <xdr:from>
      <xdr:col>6</xdr:col>
      <xdr:colOff>479777</xdr:colOff>
      <xdr:row>365</xdr:row>
      <xdr:rowOff>0</xdr:rowOff>
    </xdr:from>
    <xdr:ext cx="397074" cy="449386"/>
    <xdr:pic>
      <xdr:nvPicPr>
        <xdr:cNvPr id="117" name="Picture 116">
          <a:extLst>
            <a:ext uri="{FF2B5EF4-FFF2-40B4-BE49-F238E27FC236}">
              <a16:creationId xmlns:a16="http://schemas.microsoft.com/office/drawing/2014/main" id="{C89111A9-9D22-4126-A93E-EBF823421F4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21093" y="127649111"/>
          <a:ext cx="397074" cy="449386"/>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S115"/>
  <sheetViews>
    <sheetView rightToLeft="1" tabSelected="1" zoomScale="80" zoomScaleNormal="80" workbookViewId="0">
      <pane ySplit="2" topLeftCell="A101" activePane="bottomLeft" state="frozen"/>
      <selection pane="bottomLeft" activeCell="E111" sqref="E111"/>
    </sheetView>
  </sheetViews>
  <sheetFormatPr defaultColWidth="0" defaultRowHeight="0" customHeight="1" zeroHeight="1" x14ac:dyDescent="0.35"/>
  <cols>
    <col min="1" max="1" width="8.7265625" style="9" customWidth="1"/>
    <col min="2" max="2" width="18.7265625" style="10" customWidth="1"/>
    <col min="3" max="3" width="10.7265625" style="9" customWidth="1"/>
    <col min="4" max="4" width="0.81640625" style="9" customWidth="1"/>
    <col min="5" max="5" width="16.7265625" style="9" customWidth="1"/>
    <col min="6" max="6" width="12.7265625" style="9" customWidth="1"/>
    <col min="7" max="7" width="22.7265625" style="9" customWidth="1"/>
    <col min="8" max="9" width="10.7265625" style="9" customWidth="1"/>
    <col min="10" max="10" width="0.81640625" style="9" customWidth="1"/>
    <col min="11" max="12" width="10.7265625" style="9" customWidth="1"/>
    <col min="13" max="13" width="0.81640625" style="9" customWidth="1"/>
    <col min="14" max="15" width="10.7265625" style="9" customWidth="1"/>
    <col min="16" max="16" width="18.7265625" style="10" customWidth="1"/>
    <col min="17" max="17" width="18.26953125" style="9" customWidth="1"/>
    <col min="18" max="18" width="0.81640625" style="9" customWidth="1"/>
    <col min="19" max="20" width="10.7265625" style="9" customWidth="1"/>
    <col min="21" max="21" width="18.7265625" style="9" customWidth="1"/>
    <col min="22" max="23" width="10.7265625" style="9" customWidth="1"/>
    <col min="24" max="24" width="0.81640625" style="9" customWidth="1"/>
    <col min="25" max="25" width="18.7265625" style="9" customWidth="1"/>
    <col min="26" max="27" width="10.7265625" style="9" customWidth="1"/>
    <col min="28" max="28" width="18.7265625" style="10" customWidth="1"/>
    <col min="29" max="29" width="10.7265625" style="9" customWidth="1"/>
    <col min="30" max="30" width="10.7265625" style="10" customWidth="1"/>
    <col min="31" max="37" width="10.7265625" style="9" customWidth="1"/>
    <col min="38" max="38" width="10.7265625" style="11" customWidth="1"/>
    <col min="39" max="44" width="0" style="9" hidden="1" customWidth="1"/>
    <col min="45" max="45" width="0" style="9" hidden="1"/>
    <col min="46" max="16384" width="10.7265625" style="9" hidden="1"/>
  </cols>
  <sheetData>
    <row r="1" spans="1:38" s="1" customFormat="1" ht="35.15" customHeight="1" thickBot="1" x14ac:dyDescent="0.4">
      <c r="A1" s="187" t="s">
        <v>3</v>
      </c>
      <c r="B1" s="192" t="s">
        <v>0</v>
      </c>
      <c r="C1" s="193"/>
      <c r="D1" s="193"/>
      <c r="E1" s="193"/>
      <c r="F1" s="194"/>
      <c r="G1" s="189" t="s">
        <v>447</v>
      </c>
      <c r="H1" s="190"/>
      <c r="I1" s="190"/>
      <c r="J1" s="190"/>
      <c r="K1" s="190"/>
      <c r="L1" s="190"/>
      <c r="M1" s="190"/>
      <c r="N1" s="190"/>
      <c r="O1" s="191"/>
      <c r="P1" s="189" t="s">
        <v>1</v>
      </c>
      <c r="Q1" s="190"/>
      <c r="R1" s="190"/>
      <c r="S1" s="190"/>
      <c r="T1" s="190"/>
      <c r="U1" s="190"/>
      <c r="V1" s="191"/>
      <c r="W1" s="189" t="s">
        <v>65</v>
      </c>
      <c r="X1" s="190"/>
      <c r="Y1" s="190"/>
      <c r="Z1" s="190"/>
      <c r="AA1" s="190"/>
      <c r="AB1" s="190"/>
      <c r="AC1" s="191"/>
      <c r="AD1" s="195" t="s">
        <v>2</v>
      </c>
      <c r="AE1" s="197" t="s">
        <v>66</v>
      </c>
      <c r="AF1" s="198"/>
      <c r="AG1" s="198"/>
      <c r="AH1" s="198"/>
      <c r="AI1" s="198"/>
      <c r="AJ1" s="198"/>
      <c r="AK1" s="199"/>
      <c r="AL1" s="185" t="s">
        <v>639</v>
      </c>
    </row>
    <row r="2" spans="1:38" s="2" customFormat="1" ht="61.5" customHeight="1" thickBot="1" x14ac:dyDescent="0.4">
      <c r="A2" s="188"/>
      <c r="B2" s="32" t="s">
        <v>4</v>
      </c>
      <c r="C2" s="20" t="s">
        <v>5</v>
      </c>
      <c r="D2" s="21" t="s">
        <v>6</v>
      </c>
      <c r="E2" s="20" t="s">
        <v>7</v>
      </c>
      <c r="F2" s="22" t="s">
        <v>8</v>
      </c>
      <c r="G2" s="33" t="s">
        <v>483</v>
      </c>
      <c r="H2" s="18" t="s">
        <v>9</v>
      </c>
      <c r="I2" s="18" t="s">
        <v>62</v>
      </c>
      <c r="J2" s="19" t="s">
        <v>100</v>
      </c>
      <c r="K2" s="18" t="s">
        <v>10</v>
      </c>
      <c r="L2" s="18" t="s">
        <v>11</v>
      </c>
      <c r="M2" s="19" t="s">
        <v>26</v>
      </c>
      <c r="N2" s="18" t="s">
        <v>12</v>
      </c>
      <c r="O2" s="34" t="s">
        <v>63</v>
      </c>
      <c r="P2" s="42" t="s">
        <v>13</v>
      </c>
      <c r="Q2" s="18" t="s">
        <v>55</v>
      </c>
      <c r="R2" s="19" t="s">
        <v>54</v>
      </c>
      <c r="S2" s="18" t="s">
        <v>14</v>
      </c>
      <c r="T2" s="18" t="s">
        <v>15</v>
      </c>
      <c r="U2" s="18" t="s">
        <v>56</v>
      </c>
      <c r="V2" s="34" t="s">
        <v>706</v>
      </c>
      <c r="W2" s="33" t="s">
        <v>16</v>
      </c>
      <c r="X2" s="19" t="s">
        <v>27</v>
      </c>
      <c r="Y2" s="18" t="s">
        <v>17</v>
      </c>
      <c r="Z2" s="18" t="s">
        <v>18</v>
      </c>
      <c r="AA2" s="18" t="s">
        <v>19</v>
      </c>
      <c r="AB2" s="17" t="s">
        <v>64</v>
      </c>
      <c r="AC2" s="50" t="s">
        <v>20</v>
      </c>
      <c r="AD2" s="196"/>
      <c r="AE2" s="179" t="s">
        <v>21</v>
      </c>
      <c r="AF2" s="180" t="s">
        <v>22</v>
      </c>
      <c r="AG2" s="180" t="s">
        <v>23</v>
      </c>
      <c r="AH2" s="180" t="s">
        <v>24</v>
      </c>
      <c r="AI2" s="180" t="s">
        <v>25</v>
      </c>
      <c r="AJ2" s="180" t="s">
        <v>228</v>
      </c>
      <c r="AK2" s="181" t="s">
        <v>229</v>
      </c>
      <c r="AL2" s="186"/>
    </row>
    <row r="3" spans="1:38" ht="35.15" customHeight="1" x14ac:dyDescent="0.35">
      <c r="A3" s="23">
        <v>1</v>
      </c>
      <c r="B3" s="12">
        <v>43795</v>
      </c>
      <c r="C3" s="13" t="s">
        <v>32</v>
      </c>
      <c r="D3" s="14" t="s">
        <v>72</v>
      </c>
      <c r="E3" s="13" t="s">
        <v>173</v>
      </c>
      <c r="F3" s="24"/>
      <c r="G3" s="35" t="s">
        <v>454</v>
      </c>
      <c r="H3" s="15" t="s">
        <v>454</v>
      </c>
      <c r="I3" s="15">
        <v>32</v>
      </c>
      <c r="J3" s="14" t="s">
        <v>613</v>
      </c>
      <c r="K3" s="15" t="s">
        <v>59</v>
      </c>
      <c r="L3" s="15" t="s">
        <v>122</v>
      </c>
      <c r="M3" s="14" t="s">
        <v>601</v>
      </c>
      <c r="N3" s="15" t="s">
        <v>28</v>
      </c>
      <c r="O3" s="36" t="s">
        <v>121</v>
      </c>
      <c r="P3" s="43">
        <v>43832</v>
      </c>
      <c r="Q3" s="13" t="s">
        <v>605</v>
      </c>
      <c r="R3" s="14" t="s">
        <v>79</v>
      </c>
      <c r="S3" s="13" t="s">
        <v>68</v>
      </c>
      <c r="T3" s="13" t="s">
        <v>145</v>
      </c>
      <c r="U3" s="13" t="s">
        <v>143</v>
      </c>
      <c r="V3" s="24" t="s">
        <v>374</v>
      </c>
      <c r="W3" s="46" t="s">
        <v>106</v>
      </c>
      <c r="X3" s="14" t="s">
        <v>81</v>
      </c>
      <c r="Y3" s="15" t="s">
        <v>139</v>
      </c>
      <c r="Z3" s="15" t="s">
        <v>28</v>
      </c>
      <c r="AA3" s="15" t="s">
        <v>28</v>
      </c>
      <c r="AB3" s="16"/>
      <c r="AC3" s="51"/>
      <c r="AD3" s="173"/>
      <c r="AE3" s="182" t="s">
        <v>144</v>
      </c>
      <c r="AF3" s="183" t="s">
        <v>288</v>
      </c>
      <c r="AG3" s="183"/>
      <c r="AH3" s="183"/>
      <c r="AI3" s="183"/>
      <c r="AJ3" s="183"/>
      <c r="AK3" s="184"/>
      <c r="AL3" s="176" t="s">
        <v>650</v>
      </c>
    </row>
    <row r="4" spans="1:38" ht="35.15" customHeight="1" x14ac:dyDescent="0.35">
      <c r="A4" s="25">
        <v>2</v>
      </c>
      <c r="B4" s="3">
        <v>43631</v>
      </c>
      <c r="C4" s="4" t="s">
        <v>29</v>
      </c>
      <c r="D4" s="5" t="s">
        <v>72</v>
      </c>
      <c r="E4" s="4" t="s">
        <v>142</v>
      </c>
      <c r="F4" s="26"/>
      <c r="G4" s="37" t="s">
        <v>449</v>
      </c>
      <c r="H4" s="6" t="s">
        <v>480</v>
      </c>
      <c r="I4" s="6">
        <v>22</v>
      </c>
      <c r="J4" s="5" t="s">
        <v>86</v>
      </c>
      <c r="K4" s="6" t="s">
        <v>59</v>
      </c>
      <c r="L4" s="6" t="s">
        <v>28</v>
      </c>
      <c r="M4" s="5" t="s">
        <v>28</v>
      </c>
      <c r="N4" s="6" t="s">
        <v>28</v>
      </c>
      <c r="O4" s="38" t="s">
        <v>28</v>
      </c>
      <c r="P4" s="44">
        <v>43835</v>
      </c>
      <c r="Q4" s="4" t="s">
        <v>138</v>
      </c>
      <c r="R4" s="5" t="s">
        <v>78</v>
      </c>
      <c r="S4" s="4" t="s">
        <v>68</v>
      </c>
      <c r="T4" s="4" t="s">
        <v>348</v>
      </c>
      <c r="U4" s="4"/>
      <c r="V4" s="26" t="s">
        <v>384</v>
      </c>
      <c r="W4" s="47" t="s">
        <v>28</v>
      </c>
      <c r="X4" s="5" t="s">
        <v>28</v>
      </c>
      <c r="Y4" s="6" t="s">
        <v>140</v>
      </c>
      <c r="Z4" s="6" t="s">
        <v>28</v>
      </c>
      <c r="AA4" s="6" t="s">
        <v>28</v>
      </c>
      <c r="AB4" s="7"/>
      <c r="AC4" s="52"/>
      <c r="AD4" s="174"/>
      <c r="AE4" s="54" t="s">
        <v>141</v>
      </c>
      <c r="AF4" s="8"/>
      <c r="AG4" s="8"/>
      <c r="AH4" s="8"/>
      <c r="AI4" s="8"/>
      <c r="AJ4" s="8"/>
      <c r="AK4" s="55"/>
      <c r="AL4" s="177" t="s">
        <v>649</v>
      </c>
    </row>
    <row r="5" spans="1:38" ht="35.15" customHeight="1" x14ac:dyDescent="0.35">
      <c r="A5" s="25">
        <v>3</v>
      </c>
      <c r="B5" s="3">
        <v>43837</v>
      </c>
      <c r="C5" s="4" t="s">
        <v>29</v>
      </c>
      <c r="D5" s="5" t="s">
        <v>72</v>
      </c>
      <c r="E5" s="4" t="s">
        <v>336</v>
      </c>
      <c r="F5" s="26"/>
      <c r="G5" s="37" t="s">
        <v>428</v>
      </c>
      <c r="H5" s="6"/>
      <c r="I5" s="6" t="s">
        <v>28</v>
      </c>
      <c r="J5" s="5" t="s">
        <v>28</v>
      </c>
      <c r="K5" s="6" t="s">
        <v>58</v>
      </c>
      <c r="L5" s="6" t="s">
        <v>28</v>
      </c>
      <c r="M5" s="5" t="s">
        <v>28</v>
      </c>
      <c r="N5" s="6" t="s">
        <v>28</v>
      </c>
      <c r="O5" s="38" t="s">
        <v>28</v>
      </c>
      <c r="P5" s="44">
        <v>43837</v>
      </c>
      <c r="Q5" s="4" t="s">
        <v>608</v>
      </c>
      <c r="R5" s="5" t="s">
        <v>79</v>
      </c>
      <c r="S5" s="4" t="s">
        <v>68</v>
      </c>
      <c r="T5" s="4" t="s">
        <v>338</v>
      </c>
      <c r="U5" s="4" t="s">
        <v>216</v>
      </c>
      <c r="V5" s="26" t="s">
        <v>470</v>
      </c>
      <c r="W5" s="47" t="s">
        <v>28</v>
      </c>
      <c r="X5" s="5" t="s">
        <v>28</v>
      </c>
      <c r="Y5" s="6" t="s">
        <v>28</v>
      </c>
      <c r="Z5" s="6" t="s">
        <v>28</v>
      </c>
      <c r="AA5" s="6" t="s">
        <v>28</v>
      </c>
      <c r="AB5" s="7"/>
      <c r="AC5" s="52"/>
      <c r="AD5" s="174"/>
      <c r="AE5" s="54" t="s">
        <v>339</v>
      </c>
      <c r="AF5" s="8"/>
      <c r="AG5" s="8"/>
      <c r="AH5" s="8"/>
      <c r="AI5" s="8"/>
      <c r="AJ5" s="8"/>
      <c r="AK5" s="55"/>
      <c r="AL5" s="177"/>
    </row>
    <row r="6" spans="1:38" ht="35.15" customHeight="1" x14ac:dyDescent="0.35">
      <c r="A6" s="25">
        <v>4</v>
      </c>
      <c r="B6" s="3">
        <v>43838</v>
      </c>
      <c r="C6" s="4" t="s">
        <v>29</v>
      </c>
      <c r="D6" s="5" t="s">
        <v>72</v>
      </c>
      <c r="E6" s="4" t="s">
        <v>336</v>
      </c>
      <c r="F6" s="26"/>
      <c r="G6" s="37" t="s">
        <v>217</v>
      </c>
      <c r="H6" s="6"/>
      <c r="I6" s="6" t="s">
        <v>28</v>
      </c>
      <c r="J6" s="5" t="s">
        <v>28</v>
      </c>
      <c r="K6" s="6" t="s">
        <v>58</v>
      </c>
      <c r="L6" s="6" t="s">
        <v>28</v>
      </c>
      <c r="M6" s="5" t="s">
        <v>28</v>
      </c>
      <c r="N6" s="6" t="s">
        <v>28</v>
      </c>
      <c r="O6" s="38" t="s">
        <v>28</v>
      </c>
      <c r="P6" s="44">
        <v>43838</v>
      </c>
      <c r="Q6" s="4" t="s">
        <v>608</v>
      </c>
      <c r="R6" s="5" t="s">
        <v>79</v>
      </c>
      <c r="S6" s="4" t="s">
        <v>68</v>
      </c>
      <c r="T6" s="4" t="s">
        <v>348</v>
      </c>
      <c r="U6" s="4" t="s">
        <v>216</v>
      </c>
      <c r="V6" s="26" t="s">
        <v>369</v>
      </c>
      <c r="W6" s="47" t="s">
        <v>28</v>
      </c>
      <c r="X6" s="5" t="s">
        <v>28</v>
      </c>
      <c r="Y6" s="6" t="s">
        <v>28</v>
      </c>
      <c r="Z6" s="6" t="s">
        <v>28</v>
      </c>
      <c r="AA6" s="6" t="s">
        <v>28</v>
      </c>
      <c r="AB6" s="7"/>
      <c r="AC6" s="52"/>
      <c r="AD6" s="174"/>
      <c r="AE6" s="54" t="s">
        <v>219</v>
      </c>
      <c r="AF6" s="8" t="s">
        <v>218</v>
      </c>
      <c r="AG6" s="8"/>
      <c r="AH6" s="8"/>
      <c r="AI6" s="8"/>
      <c r="AJ6" s="8"/>
      <c r="AK6" s="55"/>
      <c r="AL6" s="177" t="s">
        <v>667</v>
      </c>
    </row>
    <row r="7" spans="1:38" ht="35.15" customHeight="1" x14ac:dyDescent="0.35">
      <c r="A7" s="25">
        <v>5</v>
      </c>
      <c r="B7" s="3">
        <v>43795</v>
      </c>
      <c r="C7" s="4" t="s">
        <v>32</v>
      </c>
      <c r="D7" s="5" t="s">
        <v>72</v>
      </c>
      <c r="E7" s="4" t="s">
        <v>173</v>
      </c>
      <c r="F7" s="26"/>
      <c r="G7" s="37" t="s">
        <v>454</v>
      </c>
      <c r="H7" s="6" t="s">
        <v>454</v>
      </c>
      <c r="I7" s="6">
        <v>32</v>
      </c>
      <c r="J7" s="5" t="s">
        <v>613</v>
      </c>
      <c r="K7" s="6" t="s">
        <v>59</v>
      </c>
      <c r="L7" s="6" t="s">
        <v>122</v>
      </c>
      <c r="M7" s="5" t="s">
        <v>601</v>
      </c>
      <c r="N7" s="6" t="s">
        <v>28</v>
      </c>
      <c r="O7" s="38" t="s">
        <v>121</v>
      </c>
      <c r="P7" s="44">
        <v>43838</v>
      </c>
      <c r="Q7" s="4" t="s">
        <v>605</v>
      </c>
      <c r="R7" s="5" t="s">
        <v>79</v>
      </c>
      <c r="S7" s="4" t="s">
        <v>68</v>
      </c>
      <c r="T7" s="4" t="s">
        <v>119</v>
      </c>
      <c r="U7" s="4" t="s">
        <v>120</v>
      </c>
      <c r="V7" s="26" t="s">
        <v>360</v>
      </c>
      <c r="W7" s="47" t="s">
        <v>106</v>
      </c>
      <c r="X7" s="5" t="s">
        <v>81</v>
      </c>
      <c r="Y7" s="6" t="s">
        <v>139</v>
      </c>
      <c r="Z7" s="6" t="s">
        <v>28</v>
      </c>
      <c r="AA7" s="6" t="s">
        <v>28</v>
      </c>
      <c r="AB7" s="7"/>
      <c r="AC7" s="52"/>
      <c r="AD7" s="174"/>
      <c r="AE7" s="54" t="s">
        <v>271</v>
      </c>
      <c r="AF7" s="8" t="s">
        <v>118</v>
      </c>
      <c r="AG7" s="8"/>
      <c r="AH7" s="8"/>
      <c r="AI7" s="8"/>
      <c r="AJ7" s="8"/>
      <c r="AK7" s="55"/>
      <c r="AL7" s="177" t="s">
        <v>647</v>
      </c>
    </row>
    <row r="8" spans="1:38" ht="35.15" customHeight="1" x14ac:dyDescent="0.35">
      <c r="A8" s="25">
        <v>6</v>
      </c>
      <c r="B8" s="3">
        <v>43840</v>
      </c>
      <c r="C8" s="4" t="s">
        <v>29</v>
      </c>
      <c r="D8" s="5" t="s">
        <v>72</v>
      </c>
      <c r="E8" s="4" t="s">
        <v>336</v>
      </c>
      <c r="F8" s="26"/>
      <c r="G8" s="37" t="s">
        <v>349</v>
      </c>
      <c r="H8" s="6"/>
      <c r="I8" s="6" t="s">
        <v>28</v>
      </c>
      <c r="J8" s="5" t="s">
        <v>28</v>
      </c>
      <c r="K8" s="6" t="s">
        <v>58</v>
      </c>
      <c r="L8" s="6" t="s">
        <v>28</v>
      </c>
      <c r="M8" s="5" t="s">
        <v>28</v>
      </c>
      <c r="N8" s="6" t="s">
        <v>28</v>
      </c>
      <c r="O8" s="38" t="s">
        <v>28</v>
      </c>
      <c r="P8" s="44">
        <v>43840</v>
      </c>
      <c r="Q8" s="4" t="s">
        <v>608</v>
      </c>
      <c r="R8" s="5" t="s">
        <v>79</v>
      </c>
      <c r="S8" s="4" t="s">
        <v>68</v>
      </c>
      <c r="T8" s="4" t="s">
        <v>348</v>
      </c>
      <c r="U8" s="4"/>
      <c r="V8" s="26" t="s">
        <v>350</v>
      </c>
      <c r="W8" s="47" t="s">
        <v>28</v>
      </c>
      <c r="X8" s="5" t="s">
        <v>28</v>
      </c>
      <c r="Y8" s="6" t="s">
        <v>28</v>
      </c>
      <c r="Z8" s="6" t="s">
        <v>28</v>
      </c>
      <c r="AA8" s="6" t="s">
        <v>28</v>
      </c>
      <c r="AB8" s="7"/>
      <c r="AC8" s="52"/>
      <c r="AD8" s="174"/>
      <c r="AE8" s="54" t="s">
        <v>351</v>
      </c>
      <c r="AF8" s="8" t="s">
        <v>355</v>
      </c>
      <c r="AG8" s="8"/>
      <c r="AH8" s="8"/>
      <c r="AI8" s="8"/>
      <c r="AJ8" s="8"/>
      <c r="AK8" s="55"/>
      <c r="AL8" s="177" t="s">
        <v>696</v>
      </c>
    </row>
    <row r="9" spans="1:38" ht="35.15" customHeight="1" x14ac:dyDescent="0.35">
      <c r="A9" s="25">
        <v>7</v>
      </c>
      <c r="B9" s="3">
        <v>43842</v>
      </c>
      <c r="C9" s="4" t="s">
        <v>29</v>
      </c>
      <c r="D9" s="5" t="s">
        <v>72</v>
      </c>
      <c r="E9" s="4" t="s">
        <v>336</v>
      </c>
      <c r="F9" s="26"/>
      <c r="G9" s="37" t="s">
        <v>428</v>
      </c>
      <c r="H9" s="6"/>
      <c r="I9" s="6" t="s">
        <v>28</v>
      </c>
      <c r="J9" s="5" t="s">
        <v>28</v>
      </c>
      <c r="K9" s="6" t="s">
        <v>58</v>
      </c>
      <c r="L9" s="6" t="s">
        <v>28</v>
      </c>
      <c r="M9" s="5" t="s">
        <v>28</v>
      </c>
      <c r="N9" s="6" t="s">
        <v>28</v>
      </c>
      <c r="O9" s="38" t="s">
        <v>28</v>
      </c>
      <c r="P9" s="44">
        <v>43842</v>
      </c>
      <c r="Q9" s="4" t="s">
        <v>608</v>
      </c>
      <c r="R9" s="5" t="s">
        <v>79</v>
      </c>
      <c r="S9" s="4" t="s">
        <v>68</v>
      </c>
      <c r="T9" s="4" t="s">
        <v>348</v>
      </c>
      <c r="U9" s="4" t="s">
        <v>337</v>
      </c>
      <c r="V9" s="26" t="s">
        <v>473</v>
      </c>
      <c r="W9" s="47" t="s">
        <v>28</v>
      </c>
      <c r="X9" s="5" t="s">
        <v>28</v>
      </c>
      <c r="Y9" s="6" t="s">
        <v>28</v>
      </c>
      <c r="Z9" s="6" t="s">
        <v>28</v>
      </c>
      <c r="AA9" s="6" t="s">
        <v>28</v>
      </c>
      <c r="AB9" s="7"/>
      <c r="AC9" s="52"/>
      <c r="AD9" s="174"/>
      <c r="AE9" s="54" t="s">
        <v>335</v>
      </c>
      <c r="AF9" s="8" t="s">
        <v>345</v>
      </c>
      <c r="AG9" s="8" t="s">
        <v>352</v>
      </c>
      <c r="AH9" s="8" t="s">
        <v>353</v>
      </c>
      <c r="AI9" s="8" t="s">
        <v>354</v>
      </c>
      <c r="AJ9" s="8"/>
      <c r="AK9" s="55"/>
      <c r="AL9" s="177"/>
    </row>
    <row r="10" spans="1:38" ht="35.15" customHeight="1" x14ac:dyDescent="0.35">
      <c r="A10" s="25">
        <v>8</v>
      </c>
      <c r="B10" s="3">
        <v>43625</v>
      </c>
      <c r="C10" s="4" t="s">
        <v>29</v>
      </c>
      <c r="D10" s="5" t="s">
        <v>72</v>
      </c>
      <c r="E10" s="4" t="s">
        <v>560</v>
      </c>
      <c r="F10" s="26" t="s">
        <v>536</v>
      </c>
      <c r="G10" s="37" t="s">
        <v>559</v>
      </c>
      <c r="H10" s="6" t="s">
        <v>458</v>
      </c>
      <c r="I10" s="6">
        <v>23</v>
      </c>
      <c r="J10" s="5" t="s">
        <v>86</v>
      </c>
      <c r="K10" s="6" t="s">
        <v>59</v>
      </c>
      <c r="L10" s="6" t="s">
        <v>124</v>
      </c>
      <c r="M10" s="5" t="s">
        <v>430</v>
      </c>
      <c r="N10" s="6" t="s">
        <v>540</v>
      </c>
      <c r="O10" s="38" t="s">
        <v>28</v>
      </c>
      <c r="P10" s="44">
        <v>43845</v>
      </c>
      <c r="Q10" s="4" t="s">
        <v>605</v>
      </c>
      <c r="R10" s="5" t="s">
        <v>79</v>
      </c>
      <c r="S10" s="4" t="s">
        <v>68</v>
      </c>
      <c r="T10" s="4" t="s">
        <v>348</v>
      </c>
      <c r="U10" s="4" t="s">
        <v>126</v>
      </c>
      <c r="V10" s="26" t="s">
        <v>380</v>
      </c>
      <c r="W10" s="47" t="s">
        <v>106</v>
      </c>
      <c r="X10" s="5" t="s">
        <v>81</v>
      </c>
      <c r="Y10" s="6" t="s">
        <v>550</v>
      </c>
      <c r="Z10" s="6" t="s">
        <v>551</v>
      </c>
      <c r="AA10" s="6" t="s">
        <v>28</v>
      </c>
      <c r="AB10" s="7"/>
      <c r="AC10" s="52"/>
      <c r="AD10" s="174"/>
      <c r="AE10" s="54" t="s">
        <v>125</v>
      </c>
      <c r="AF10" s="8" t="s">
        <v>561</v>
      </c>
      <c r="AG10" s="8"/>
      <c r="AH10" s="8"/>
      <c r="AI10" s="8"/>
      <c r="AJ10" s="8"/>
      <c r="AK10" s="55"/>
      <c r="AL10" s="177" t="s">
        <v>648</v>
      </c>
    </row>
    <row r="11" spans="1:38" ht="35.15" customHeight="1" x14ac:dyDescent="0.35">
      <c r="A11" s="25">
        <v>9</v>
      </c>
      <c r="B11" s="3">
        <v>43847</v>
      </c>
      <c r="C11" s="4" t="s">
        <v>29</v>
      </c>
      <c r="D11" s="5" t="s">
        <v>72</v>
      </c>
      <c r="E11" s="4" t="s">
        <v>434</v>
      </c>
      <c r="F11" s="26"/>
      <c r="G11" s="37" t="s">
        <v>428</v>
      </c>
      <c r="H11" s="6"/>
      <c r="I11" s="6" t="s">
        <v>28</v>
      </c>
      <c r="J11" s="5" t="s">
        <v>28</v>
      </c>
      <c r="K11" s="6" t="s">
        <v>58</v>
      </c>
      <c r="L11" s="6" t="s">
        <v>28</v>
      </c>
      <c r="M11" s="5" t="s">
        <v>28</v>
      </c>
      <c r="N11" s="6" t="s">
        <v>28</v>
      </c>
      <c r="O11" s="38" t="s">
        <v>28</v>
      </c>
      <c r="P11" s="44">
        <v>43847</v>
      </c>
      <c r="Q11" s="4" t="s">
        <v>57</v>
      </c>
      <c r="R11" s="5" t="s">
        <v>79</v>
      </c>
      <c r="S11" s="4" t="s">
        <v>128</v>
      </c>
      <c r="T11" s="4" t="s">
        <v>348</v>
      </c>
      <c r="U11" s="4" t="s">
        <v>435</v>
      </c>
      <c r="V11" s="26" t="s">
        <v>478</v>
      </c>
      <c r="W11" s="47" t="s">
        <v>28</v>
      </c>
      <c r="X11" s="5" t="s">
        <v>28</v>
      </c>
      <c r="Y11" s="6" t="s">
        <v>28</v>
      </c>
      <c r="Z11" s="6" t="s">
        <v>28</v>
      </c>
      <c r="AA11" s="6" t="s">
        <v>28</v>
      </c>
      <c r="AB11" s="7"/>
      <c r="AC11" s="52"/>
      <c r="AD11" s="174"/>
      <c r="AE11" s="54" t="s">
        <v>436</v>
      </c>
      <c r="AF11" s="8"/>
      <c r="AG11" s="8"/>
      <c r="AH11" s="8"/>
      <c r="AI11" s="8"/>
      <c r="AJ11" s="8"/>
      <c r="AK11" s="55"/>
      <c r="AL11" s="177"/>
    </row>
    <row r="12" spans="1:38" ht="35.15" customHeight="1" x14ac:dyDescent="0.35">
      <c r="A12" s="25">
        <v>10</v>
      </c>
      <c r="B12" s="3">
        <v>44156</v>
      </c>
      <c r="C12" s="4" t="s">
        <v>43</v>
      </c>
      <c r="D12" s="5" t="s">
        <v>73</v>
      </c>
      <c r="E12" s="4" t="s">
        <v>431</v>
      </c>
      <c r="F12" s="26"/>
      <c r="G12" s="37" t="s">
        <v>428</v>
      </c>
      <c r="H12" s="6"/>
      <c r="I12" s="6" t="s">
        <v>28</v>
      </c>
      <c r="J12" s="5" t="s">
        <v>28</v>
      </c>
      <c r="K12" s="6" t="s">
        <v>59</v>
      </c>
      <c r="L12" s="6" t="s">
        <v>28</v>
      </c>
      <c r="M12" s="5" t="s">
        <v>28</v>
      </c>
      <c r="N12" s="6" t="s">
        <v>28</v>
      </c>
      <c r="O12" s="38" t="s">
        <v>28</v>
      </c>
      <c r="P12" s="44">
        <v>43851</v>
      </c>
      <c r="Q12" s="4" t="s">
        <v>605</v>
      </c>
      <c r="R12" s="5" t="s">
        <v>79</v>
      </c>
      <c r="S12" s="4" t="s">
        <v>68</v>
      </c>
      <c r="T12" s="4" t="s">
        <v>348</v>
      </c>
      <c r="U12" s="4" t="s">
        <v>432</v>
      </c>
      <c r="V12" s="26" t="s">
        <v>474</v>
      </c>
      <c r="W12" s="47" t="s">
        <v>28</v>
      </c>
      <c r="X12" s="5" t="s">
        <v>28</v>
      </c>
      <c r="Y12" s="6" t="s">
        <v>28</v>
      </c>
      <c r="Z12" s="6" t="s">
        <v>28</v>
      </c>
      <c r="AA12" s="6" t="s">
        <v>28</v>
      </c>
      <c r="AB12" s="7"/>
      <c r="AC12" s="52"/>
      <c r="AD12" s="174"/>
      <c r="AE12" s="54" t="s">
        <v>433</v>
      </c>
      <c r="AF12" s="8"/>
      <c r="AG12" s="8"/>
      <c r="AH12" s="8"/>
      <c r="AI12" s="8"/>
      <c r="AJ12" s="8"/>
      <c r="AK12" s="55"/>
      <c r="AL12" s="177" t="s">
        <v>703</v>
      </c>
    </row>
    <row r="13" spans="1:38" ht="35.15" customHeight="1" x14ac:dyDescent="0.35">
      <c r="A13" s="25">
        <v>11</v>
      </c>
      <c r="B13" s="3">
        <v>44156</v>
      </c>
      <c r="C13" s="4" t="s">
        <v>43</v>
      </c>
      <c r="D13" s="5" t="s">
        <v>73</v>
      </c>
      <c r="E13" s="4" t="s">
        <v>427</v>
      </c>
      <c r="F13" s="26"/>
      <c r="G13" s="37" t="s">
        <v>428</v>
      </c>
      <c r="H13" s="6"/>
      <c r="I13" s="6" t="s">
        <v>28</v>
      </c>
      <c r="J13" s="5" t="s">
        <v>28</v>
      </c>
      <c r="K13" s="6" t="s">
        <v>58</v>
      </c>
      <c r="L13" s="6" t="s">
        <v>430</v>
      </c>
      <c r="M13" s="5" t="s">
        <v>430</v>
      </c>
      <c r="N13" s="6" t="s">
        <v>28</v>
      </c>
      <c r="O13" s="38" t="s">
        <v>28</v>
      </c>
      <c r="P13" s="44">
        <v>43851</v>
      </c>
      <c r="Q13" s="4" t="s">
        <v>427</v>
      </c>
      <c r="R13" s="5" t="s">
        <v>82</v>
      </c>
      <c r="S13" s="4" t="s">
        <v>68</v>
      </c>
      <c r="T13" s="4" t="s">
        <v>348</v>
      </c>
      <c r="U13" s="4" t="s">
        <v>429</v>
      </c>
      <c r="V13" s="26" t="s">
        <v>463</v>
      </c>
      <c r="W13" s="47" t="s">
        <v>28</v>
      </c>
      <c r="X13" s="5" t="s">
        <v>28</v>
      </c>
      <c r="Y13" s="6" t="s">
        <v>28</v>
      </c>
      <c r="Z13" s="6" t="s">
        <v>28</v>
      </c>
      <c r="AA13" s="6" t="s">
        <v>28</v>
      </c>
      <c r="AB13" s="7"/>
      <c r="AC13" s="52"/>
      <c r="AD13" s="174"/>
      <c r="AE13" s="54" t="s">
        <v>426</v>
      </c>
      <c r="AF13" s="8"/>
      <c r="AG13" s="8"/>
      <c r="AH13" s="8"/>
      <c r="AI13" s="8"/>
      <c r="AJ13" s="8"/>
      <c r="AK13" s="55"/>
      <c r="AL13" s="177" t="s">
        <v>702</v>
      </c>
    </row>
    <row r="14" spans="1:38" ht="35.15" customHeight="1" x14ac:dyDescent="0.35">
      <c r="A14" s="25">
        <v>12</v>
      </c>
      <c r="B14" s="3">
        <v>41553</v>
      </c>
      <c r="C14" s="4" t="s">
        <v>29</v>
      </c>
      <c r="D14" s="5" t="s">
        <v>72</v>
      </c>
      <c r="E14" s="4" t="s">
        <v>116</v>
      </c>
      <c r="F14" s="26" t="s">
        <v>117</v>
      </c>
      <c r="G14" s="37" t="s">
        <v>452</v>
      </c>
      <c r="H14" s="6" t="s">
        <v>481</v>
      </c>
      <c r="I14" s="6">
        <v>24</v>
      </c>
      <c r="J14" s="5" t="s">
        <v>86</v>
      </c>
      <c r="K14" s="6" t="s">
        <v>59</v>
      </c>
      <c r="L14" s="6" t="s">
        <v>28</v>
      </c>
      <c r="M14" s="5" t="s">
        <v>28</v>
      </c>
      <c r="N14" s="6" t="s">
        <v>28</v>
      </c>
      <c r="O14" s="38" t="s">
        <v>28</v>
      </c>
      <c r="P14" s="44">
        <v>43853</v>
      </c>
      <c r="Q14" s="4" t="s">
        <v>605</v>
      </c>
      <c r="R14" s="5" t="s">
        <v>79</v>
      </c>
      <c r="S14" s="4" t="s">
        <v>68</v>
      </c>
      <c r="T14" s="4" t="s">
        <v>348</v>
      </c>
      <c r="U14" s="4"/>
      <c r="V14" s="26" t="s">
        <v>383</v>
      </c>
      <c r="W14" s="47" t="s">
        <v>67</v>
      </c>
      <c r="X14" s="5" t="s">
        <v>67</v>
      </c>
      <c r="Y14" s="6" t="s">
        <v>28</v>
      </c>
      <c r="Z14" s="6" t="s">
        <v>28</v>
      </c>
      <c r="AA14" s="6" t="s">
        <v>28</v>
      </c>
      <c r="AB14" s="7"/>
      <c r="AC14" s="52"/>
      <c r="AD14" s="174"/>
      <c r="AE14" s="54" t="s">
        <v>115</v>
      </c>
      <c r="AF14" s="8" t="s">
        <v>289</v>
      </c>
      <c r="AG14" s="8"/>
      <c r="AH14" s="8"/>
      <c r="AI14" s="8"/>
      <c r="AJ14" s="8"/>
      <c r="AK14" s="55"/>
      <c r="AL14" s="177" t="s">
        <v>646</v>
      </c>
    </row>
    <row r="15" spans="1:38" ht="35.15" customHeight="1" x14ac:dyDescent="0.35">
      <c r="A15" s="25">
        <v>13</v>
      </c>
      <c r="B15" s="3">
        <v>43750</v>
      </c>
      <c r="C15" s="4" t="s">
        <v>32</v>
      </c>
      <c r="D15" s="5" t="s">
        <v>72</v>
      </c>
      <c r="E15" s="4" t="s">
        <v>493</v>
      </c>
      <c r="F15" s="26"/>
      <c r="G15" s="37" t="s">
        <v>443</v>
      </c>
      <c r="H15" s="6" t="s">
        <v>443</v>
      </c>
      <c r="I15" s="6">
        <v>41</v>
      </c>
      <c r="J15" s="5" t="s">
        <v>614</v>
      </c>
      <c r="K15" s="6" t="s">
        <v>59</v>
      </c>
      <c r="L15" s="6" t="s">
        <v>122</v>
      </c>
      <c r="M15" s="5" t="s">
        <v>601</v>
      </c>
      <c r="N15" s="6" t="s">
        <v>29</v>
      </c>
      <c r="O15" s="38" t="s">
        <v>123</v>
      </c>
      <c r="P15" s="44">
        <v>43855</v>
      </c>
      <c r="Q15" s="4" t="s">
        <v>605</v>
      </c>
      <c r="R15" s="5" t="s">
        <v>79</v>
      </c>
      <c r="S15" s="4" t="s">
        <v>68</v>
      </c>
      <c r="T15" s="4" t="s">
        <v>616</v>
      </c>
      <c r="U15" s="4"/>
      <c r="V15" s="26" t="s">
        <v>363</v>
      </c>
      <c r="W15" s="47" t="s">
        <v>106</v>
      </c>
      <c r="X15" s="5" t="s">
        <v>81</v>
      </c>
      <c r="Y15" s="6" t="s">
        <v>165</v>
      </c>
      <c r="Z15" s="6" t="s">
        <v>268</v>
      </c>
      <c r="AA15" s="6" t="s">
        <v>28</v>
      </c>
      <c r="AB15" s="7"/>
      <c r="AC15" s="52"/>
      <c r="AD15" s="174"/>
      <c r="AE15" s="54" t="s">
        <v>153</v>
      </c>
      <c r="AF15" s="8" t="s">
        <v>166</v>
      </c>
      <c r="AG15" s="8"/>
      <c r="AH15" s="8"/>
      <c r="AI15" s="8"/>
      <c r="AJ15" s="8"/>
      <c r="AK15" s="55"/>
      <c r="AL15" s="177" t="s">
        <v>652</v>
      </c>
    </row>
    <row r="16" spans="1:38" ht="35.15" customHeight="1" x14ac:dyDescent="0.35">
      <c r="A16" s="25">
        <v>14</v>
      </c>
      <c r="B16" s="3">
        <v>43795</v>
      </c>
      <c r="C16" s="4" t="s">
        <v>32</v>
      </c>
      <c r="D16" s="5" t="s">
        <v>72</v>
      </c>
      <c r="E16" s="4" t="s">
        <v>173</v>
      </c>
      <c r="F16" s="26"/>
      <c r="G16" s="37" t="s">
        <v>454</v>
      </c>
      <c r="H16" s="6" t="s">
        <v>454</v>
      </c>
      <c r="I16" s="6">
        <v>32</v>
      </c>
      <c r="J16" s="5" t="s">
        <v>613</v>
      </c>
      <c r="K16" s="6" t="s">
        <v>59</v>
      </c>
      <c r="L16" s="6" t="s">
        <v>122</v>
      </c>
      <c r="M16" s="5" t="s">
        <v>601</v>
      </c>
      <c r="N16" s="6" t="s">
        <v>28</v>
      </c>
      <c r="O16" s="38" t="s">
        <v>121</v>
      </c>
      <c r="P16" s="44">
        <v>43859</v>
      </c>
      <c r="Q16" s="4" t="s">
        <v>605</v>
      </c>
      <c r="R16" s="5" t="s">
        <v>79</v>
      </c>
      <c r="S16" s="4" t="s">
        <v>68</v>
      </c>
      <c r="T16" s="4" t="s">
        <v>119</v>
      </c>
      <c r="U16" s="4" t="s">
        <v>262</v>
      </c>
      <c r="V16" s="26" t="s">
        <v>263</v>
      </c>
      <c r="W16" s="47" t="s">
        <v>106</v>
      </c>
      <c r="X16" s="5" t="s">
        <v>81</v>
      </c>
      <c r="Y16" s="6" t="s">
        <v>139</v>
      </c>
      <c r="Z16" s="6" t="s">
        <v>259</v>
      </c>
      <c r="AA16" s="6" t="s">
        <v>28</v>
      </c>
      <c r="AB16" s="7"/>
      <c r="AC16" s="52"/>
      <c r="AD16" s="174"/>
      <c r="AE16" s="54" t="s">
        <v>264</v>
      </c>
      <c r="AF16" s="8"/>
      <c r="AG16" s="8"/>
      <c r="AH16" s="8"/>
      <c r="AI16" s="8"/>
      <c r="AJ16" s="8"/>
      <c r="AK16" s="55"/>
      <c r="AL16" s="177" t="s">
        <v>674</v>
      </c>
    </row>
    <row r="17" spans="1:38" ht="35.15" customHeight="1" x14ac:dyDescent="0.35">
      <c r="A17" s="25">
        <v>15</v>
      </c>
      <c r="B17" s="3">
        <v>43862</v>
      </c>
      <c r="C17" s="4" t="s">
        <v>43</v>
      </c>
      <c r="D17" s="5" t="s">
        <v>73</v>
      </c>
      <c r="E17" s="4" t="s">
        <v>588</v>
      </c>
      <c r="F17" s="26"/>
      <c r="G17" s="37" t="s">
        <v>453</v>
      </c>
      <c r="H17" s="6"/>
      <c r="I17" s="6" t="s">
        <v>28</v>
      </c>
      <c r="J17" s="5" t="s">
        <v>28</v>
      </c>
      <c r="K17" s="6" t="s">
        <v>59</v>
      </c>
      <c r="L17" s="6" t="s">
        <v>28</v>
      </c>
      <c r="M17" s="5" t="s">
        <v>28</v>
      </c>
      <c r="N17" s="6" t="s">
        <v>356</v>
      </c>
      <c r="O17" s="38" t="s">
        <v>28</v>
      </c>
      <c r="P17" s="44">
        <v>43862</v>
      </c>
      <c r="Q17" s="4" t="s">
        <v>606</v>
      </c>
      <c r="R17" s="5" t="s">
        <v>82</v>
      </c>
      <c r="S17" s="4" t="s">
        <v>68</v>
      </c>
      <c r="T17" s="4" t="s">
        <v>178</v>
      </c>
      <c r="U17" s="4"/>
      <c r="V17" s="26" t="s">
        <v>587</v>
      </c>
      <c r="W17" s="47" t="s">
        <v>106</v>
      </c>
      <c r="X17" s="5" t="s">
        <v>81</v>
      </c>
      <c r="Y17" s="6" t="s">
        <v>28</v>
      </c>
      <c r="Z17" s="6" t="s">
        <v>28</v>
      </c>
      <c r="AA17" s="6" t="s">
        <v>28</v>
      </c>
      <c r="AB17" s="7"/>
      <c r="AC17" s="52"/>
      <c r="AD17" s="174"/>
      <c r="AE17" s="54" t="s">
        <v>357</v>
      </c>
      <c r="AF17" s="8"/>
      <c r="AG17" s="8"/>
      <c r="AH17" s="8"/>
      <c r="AI17" s="8"/>
      <c r="AJ17" s="8"/>
      <c r="AK17" s="55"/>
      <c r="AL17" s="177" t="s">
        <v>697</v>
      </c>
    </row>
    <row r="18" spans="1:38" ht="35.15" customHeight="1" x14ac:dyDescent="0.35">
      <c r="A18" s="25">
        <v>16</v>
      </c>
      <c r="B18" s="3">
        <v>43795</v>
      </c>
      <c r="C18" s="4" t="s">
        <v>32</v>
      </c>
      <c r="D18" s="5" t="s">
        <v>72</v>
      </c>
      <c r="E18" s="4" t="s">
        <v>173</v>
      </c>
      <c r="F18" s="26"/>
      <c r="G18" s="37" t="s">
        <v>454</v>
      </c>
      <c r="H18" s="6" t="s">
        <v>454</v>
      </c>
      <c r="I18" s="6">
        <v>32</v>
      </c>
      <c r="J18" s="5" t="s">
        <v>613</v>
      </c>
      <c r="K18" s="6" t="s">
        <v>59</v>
      </c>
      <c r="L18" s="6" t="s">
        <v>122</v>
      </c>
      <c r="M18" s="5" t="s">
        <v>601</v>
      </c>
      <c r="N18" s="6" t="s">
        <v>28</v>
      </c>
      <c r="O18" s="38" t="s">
        <v>121</v>
      </c>
      <c r="P18" s="44">
        <v>43869</v>
      </c>
      <c r="Q18" s="4" t="s">
        <v>605</v>
      </c>
      <c r="R18" s="5" t="s">
        <v>79</v>
      </c>
      <c r="S18" s="4" t="s">
        <v>68</v>
      </c>
      <c r="T18" s="4" t="s">
        <v>348</v>
      </c>
      <c r="U18" s="4"/>
      <c r="V18" s="26" t="s">
        <v>388</v>
      </c>
      <c r="W18" s="47" t="s">
        <v>106</v>
      </c>
      <c r="X18" s="5" t="s">
        <v>81</v>
      </c>
      <c r="Y18" s="6" t="s">
        <v>139</v>
      </c>
      <c r="Z18" s="6" t="s">
        <v>28</v>
      </c>
      <c r="AA18" s="6" t="s">
        <v>28</v>
      </c>
      <c r="AB18" s="7"/>
      <c r="AC18" s="52"/>
      <c r="AD18" s="174"/>
      <c r="AE18" s="54" t="s">
        <v>146</v>
      </c>
      <c r="AF18" s="8"/>
      <c r="AG18" s="8"/>
      <c r="AH18" s="8"/>
      <c r="AI18" s="8"/>
      <c r="AJ18" s="8"/>
      <c r="AK18" s="55"/>
      <c r="AL18" s="177" t="s">
        <v>651</v>
      </c>
    </row>
    <row r="19" spans="1:38" ht="35.15" customHeight="1" x14ac:dyDescent="0.35">
      <c r="A19" s="25">
        <v>17</v>
      </c>
      <c r="B19" s="3">
        <v>43750</v>
      </c>
      <c r="C19" s="4" t="s">
        <v>32</v>
      </c>
      <c r="D19" s="5" t="s">
        <v>72</v>
      </c>
      <c r="E19" s="4" t="s">
        <v>493</v>
      </c>
      <c r="F19" s="26"/>
      <c r="G19" s="37" t="s">
        <v>443</v>
      </c>
      <c r="H19" s="6" t="s">
        <v>443</v>
      </c>
      <c r="I19" s="6">
        <v>41</v>
      </c>
      <c r="J19" s="5" t="s">
        <v>614</v>
      </c>
      <c r="K19" s="6" t="s">
        <v>59</v>
      </c>
      <c r="L19" s="6" t="s">
        <v>122</v>
      </c>
      <c r="M19" s="5" t="s">
        <v>601</v>
      </c>
      <c r="N19" s="6" t="s">
        <v>29</v>
      </c>
      <c r="O19" s="38" t="s">
        <v>123</v>
      </c>
      <c r="P19" s="44">
        <v>43872</v>
      </c>
      <c r="Q19" s="4" t="s">
        <v>605</v>
      </c>
      <c r="R19" s="5" t="s">
        <v>79</v>
      </c>
      <c r="S19" s="4" t="s">
        <v>68</v>
      </c>
      <c r="T19" s="4" t="s">
        <v>616</v>
      </c>
      <c r="U19" s="4" t="s">
        <v>265</v>
      </c>
      <c r="V19" s="26" t="s">
        <v>267</v>
      </c>
      <c r="W19" s="47" t="s">
        <v>106</v>
      </c>
      <c r="X19" s="5" t="s">
        <v>81</v>
      </c>
      <c r="Y19" s="6" t="s">
        <v>165</v>
      </c>
      <c r="Z19" s="6" t="s">
        <v>268</v>
      </c>
      <c r="AA19" s="6" t="s">
        <v>28</v>
      </c>
      <c r="AB19" s="7"/>
      <c r="AC19" s="52"/>
      <c r="AD19" s="174"/>
      <c r="AE19" s="54" t="s">
        <v>266</v>
      </c>
      <c r="AF19" s="8"/>
      <c r="AG19" s="8"/>
      <c r="AH19" s="8"/>
      <c r="AI19" s="8"/>
      <c r="AJ19" s="8"/>
      <c r="AK19" s="55"/>
      <c r="AL19" s="177" t="s">
        <v>675</v>
      </c>
    </row>
    <row r="20" spans="1:38" ht="35.15" customHeight="1" x14ac:dyDescent="0.35">
      <c r="A20" s="25">
        <v>18</v>
      </c>
      <c r="B20" s="3">
        <v>43795</v>
      </c>
      <c r="C20" s="4" t="s">
        <v>32</v>
      </c>
      <c r="D20" s="5" t="s">
        <v>72</v>
      </c>
      <c r="E20" s="4" t="s">
        <v>173</v>
      </c>
      <c r="F20" s="26"/>
      <c r="G20" s="37" t="s">
        <v>454</v>
      </c>
      <c r="H20" s="6" t="s">
        <v>454</v>
      </c>
      <c r="I20" s="6">
        <v>32</v>
      </c>
      <c r="J20" s="5" t="s">
        <v>613</v>
      </c>
      <c r="K20" s="6" t="s">
        <v>59</v>
      </c>
      <c r="L20" s="6" t="s">
        <v>122</v>
      </c>
      <c r="M20" s="5" t="s">
        <v>601</v>
      </c>
      <c r="N20" s="6" t="s">
        <v>28</v>
      </c>
      <c r="O20" s="38" t="s">
        <v>121</v>
      </c>
      <c r="P20" s="44">
        <v>43877</v>
      </c>
      <c r="Q20" s="4" t="s">
        <v>605</v>
      </c>
      <c r="R20" s="5" t="s">
        <v>79</v>
      </c>
      <c r="S20" s="4" t="s">
        <v>68</v>
      </c>
      <c r="T20" s="4" t="s">
        <v>348</v>
      </c>
      <c r="U20" s="4" t="s">
        <v>172</v>
      </c>
      <c r="V20" s="26" t="s">
        <v>375</v>
      </c>
      <c r="W20" s="47" t="s">
        <v>106</v>
      </c>
      <c r="X20" s="5" t="s">
        <v>81</v>
      </c>
      <c r="Y20" s="6" t="s">
        <v>139</v>
      </c>
      <c r="Z20" s="6" t="s">
        <v>28</v>
      </c>
      <c r="AA20" s="6" t="s">
        <v>28</v>
      </c>
      <c r="AB20" s="7"/>
      <c r="AC20" s="52"/>
      <c r="AD20" s="174"/>
      <c r="AE20" s="54" t="s">
        <v>171</v>
      </c>
      <c r="AF20" s="8"/>
      <c r="AG20" s="8"/>
      <c r="AH20" s="8"/>
      <c r="AI20" s="8"/>
      <c r="AJ20" s="8"/>
      <c r="AK20" s="55"/>
      <c r="AL20" s="177" t="s">
        <v>656</v>
      </c>
    </row>
    <row r="21" spans="1:38" ht="35.15" customHeight="1" x14ac:dyDescent="0.35">
      <c r="A21" s="25">
        <v>19</v>
      </c>
      <c r="B21" s="3">
        <v>43577</v>
      </c>
      <c r="C21" s="4" t="s">
        <v>29</v>
      </c>
      <c r="D21" s="5" t="s">
        <v>72</v>
      </c>
      <c r="E21" s="4" t="s">
        <v>28</v>
      </c>
      <c r="F21" s="26" t="s">
        <v>577</v>
      </c>
      <c r="G21" s="37" t="s">
        <v>51</v>
      </c>
      <c r="H21" s="6"/>
      <c r="I21" s="6" t="s">
        <v>28</v>
      </c>
      <c r="J21" s="5" t="s">
        <v>28</v>
      </c>
      <c r="K21" s="6" t="s">
        <v>59</v>
      </c>
      <c r="L21" s="6" t="s">
        <v>122</v>
      </c>
      <c r="M21" s="5" t="s">
        <v>601</v>
      </c>
      <c r="N21" s="6" t="s">
        <v>578</v>
      </c>
      <c r="O21" s="38" t="s">
        <v>579</v>
      </c>
      <c r="P21" s="44">
        <v>43891</v>
      </c>
      <c r="Q21" s="4" t="s">
        <v>605</v>
      </c>
      <c r="R21" s="5" t="s">
        <v>79</v>
      </c>
      <c r="S21" s="4" t="s">
        <v>68</v>
      </c>
      <c r="T21" s="4" t="s">
        <v>145</v>
      </c>
      <c r="U21" s="4" t="s">
        <v>103</v>
      </c>
      <c r="V21" s="26" t="s">
        <v>373</v>
      </c>
      <c r="W21" s="47" t="s">
        <v>67</v>
      </c>
      <c r="X21" s="5" t="s">
        <v>67</v>
      </c>
      <c r="Y21" s="6" t="s">
        <v>580</v>
      </c>
      <c r="Z21" s="6" t="s">
        <v>581</v>
      </c>
      <c r="AA21" s="6" t="s">
        <v>28</v>
      </c>
      <c r="AB21" s="7"/>
      <c r="AC21" s="52"/>
      <c r="AD21" s="174"/>
      <c r="AE21" s="54" t="s">
        <v>104</v>
      </c>
      <c r="AF21" s="8" t="s">
        <v>168</v>
      </c>
      <c r="AG21" s="8"/>
      <c r="AH21" s="8"/>
      <c r="AI21" s="8"/>
      <c r="AJ21" s="8"/>
      <c r="AK21" s="55"/>
      <c r="AL21" s="177" t="s">
        <v>641</v>
      </c>
    </row>
    <row r="22" spans="1:38" ht="35.15" customHeight="1" x14ac:dyDescent="0.35">
      <c r="A22" s="25">
        <v>20</v>
      </c>
      <c r="B22" s="3">
        <v>43227</v>
      </c>
      <c r="C22" s="4" t="s">
        <v>29</v>
      </c>
      <c r="D22" s="5" t="s">
        <v>72</v>
      </c>
      <c r="E22" s="4" t="s">
        <v>544</v>
      </c>
      <c r="F22" s="26"/>
      <c r="G22" s="37" t="s">
        <v>545</v>
      </c>
      <c r="H22" s="6" t="s">
        <v>482</v>
      </c>
      <c r="I22" s="6" t="s">
        <v>28</v>
      </c>
      <c r="J22" s="5" t="s">
        <v>28</v>
      </c>
      <c r="K22" s="6" t="s">
        <v>58</v>
      </c>
      <c r="L22" s="6" t="s">
        <v>602</v>
      </c>
      <c r="M22" s="5" t="s">
        <v>601</v>
      </c>
      <c r="N22" s="6" t="s">
        <v>28</v>
      </c>
      <c r="O22" s="38" t="s">
        <v>28</v>
      </c>
      <c r="P22" s="44">
        <v>43892</v>
      </c>
      <c r="Q22" s="4" t="s">
        <v>57</v>
      </c>
      <c r="R22" s="5" t="s">
        <v>79</v>
      </c>
      <c r="S22" s="4" t="s">
        <v>68</v>
      </c>
      <c r="T22" s="4" t="s">
        <v>297</v>
      </c>
      <c r="U22" s="4"/>
      <c r="V22" s="26" t="s">
        <v>379</v>
      </c>
      <c r="W22" s="47" t="s">
        <v>106</v>
      </c>
      <c r="X22" s="5" t="s">
        <v>81</v>
      </c>
      <c r="Y22" s="6" t="s">
        <v>546</v>
      </c>
      <c r="Z22" s="6" t="s">
        <v>547</v>
      </c>
      <c r="AA22" s="6" t="s">
        <v>28</v>
      </c>
      <c r="AB22" s="7"/>
      <c r="AC22" s="52"/>
      <c r="AD22" s="174"/>
      <c r="AE22" s="54" t="s">
        <v>296</v>
      </c>
      <c r="AF22" s="8"/>
      <c r="AG22" s="8"/>
      <c r="AH22" s="8"/>
      <c r="AI22" s="8"/>
      <c r="AJ22" s="8"/>
      <c r="AK22" s="55"/>
      <c r="AL22" s="177" t="s">
        <v>692</v>
      </c>
    </row>
    <row r="23" spans="1:38" ht="35.15" customHeight="1" x14ac:dyDescent="0.35">
      <c r="A23" s="25">
        <v>21</v>
      </c>
      <c r="B23" s="3">
        <v>43227</v>
      </c>
      <c r="C23" s="4" t="s">
        <v>29</v>
      </c>
      <c r="D23" s="5" t="s">
        <v>72</v>
      </c>
      <c r="E23" s="4" t="s">
        <v>544</v>
      </c>
      <c r="F23" s="26"/>
      <c r="G23" s="37" t="s">
        <v>545</v>
      </c>
      <c r="H23" s="6" t="s">
        <v>482</v>
      </c>
      <c r="I23" s="6" t="s">
        <v>28</v>
      </c>
      <c r="J23" s="5" t="s">
        <v>28</v>
      </c>
      <c r="K23" s="6" t="s">
        <v>58</v>
      </c>
      <c r="L23" s="6" t="s">
        <v>602</v>
      </c>
      <c r="M23" s="5" t="s">
        <v>601</v>
      </c>
      <c r="N23" s="6" t="s">
        <v>28</v>
      </c>
      <c r="O23" s="38" t="s">
        <v>28</v>
      </c>
      <c r="P23" s="44">
        <v>43892</v>
      </c>
      <c r="Q23" s="4" t="s">
        <v>57</v>
      </c>
      <c r="R23" s="5" t="s">
        <v>79</v>
      </c>
      <c r="S23" s="4" t="s">
        <v>71</v>
      </c>
      <c r="T23" s="4" t="s">
        <v>617</v>
      </c>
      <c r="U23" s="4"/>
      <c r="V23" s="26" t="s">
        <v>707</v>
      </c>
      <c r="W23" s="47" t="s">
        <v>106</v>
      </c>
      <c r="X23" s="5" t="s">
        <v>81</v>
      </c>
      <c r="Y23" s="6" t="s">
        <v>546</v>
      </c>
      <c r="Z23" s="6" t="s">
        <v>547</v>
      </c>
      <c r="AA23" s="6" t="s">
        <v>28</v>
      </c>
      <c r="AB23" s="7"/>
      <c r="AC23" s="52"/>
      <c r="AD23" s="174"/>
      <c r="AE23" s="54" t="s">
        <v>296</v>
      </c>
      <c r="AF23" s="8"/>
      <c r="AG23" s="8"/>
      <c r="AH23" s="8"/>
      <c r="AI23" s="8"/>
      <c r="AJ23" s="8"/>
      <c r="AK23" s="55"/>
      <c r="AL23" s="177" t="s">
        <v>691</v>
      </c>
    </row>
    <row r="24" spans="1:38" ht="35.15" customHeight="1" x14ac:dyDescent="0.35">
      <c r="A24" s="25">
        <v>22</v>
      </c>
      <c r="B24" s="3">
        <v>41500</v>
      </c>
      <c r="C24" s="4" t="s">
        <v>33</v>
      </c>
      <c r="D24" s="5" t="s">
        <v>72</v>
      </c>
      <c r="E24" s="4" t="s">
        <v>517</v>
      </c>
      <c r="F24" s="26" t="s">
        <v>518</v>
      </c>
      <c r="G24" s="37" t="s">
        <v>519</v>
      </c>
      <c r="H24" s="6" t="s">
        <v>446</v>
      </c>
      <c r="I24" s="6">
        <v>49</v>
      </c>
      <c r="J24" s="5" t="s">
        <v>614</v>
      </c>
      <c r="K24" s="6" t="s">
        <v>58</v>
      </c>
      <c r="L24" s="6" t="s">
        <v>60</v>
      </c>
      <c r="M24" s="5" t="s">
        <v>83</v>
      </c>
      <c r="N24" s="6" t="s">
        <v>520</v>
      </c>
      <c r="O24" s="38" t="s">
        <v>28</v>
      </c>
      <c r="P24" s="44">
        <v>43899</v>
      </c>
      <c r="Q24" s="4" t="s">
        <v>28</v>
      </c>
      <c r="R24" s="5" t="s">
        <v>28</v>
      </c>
      <c r="S24" s="4" t="s">
        <v>68</v>
      </c>
      <c r="T24" s="4" t="s">
        <v>618</v>
      </c>
      <c r="U24" s="4"/>
      <c r="V24" s="26" t="s">
        <v>111</v>
      </c>
      <c r="W24" s="47" t="s">
        <v>597</v>
      </c>
      <c r="X24" s="5" t="s">
        <v>80</v>
      </c>
      <c r="Y24" s="6" t="s">
        <v>521</v>
      </c>
      <c r="Z24" s="6" t="s">
        <v>522</v>
      </c>
      <c r="AA24" s="6" t="s">
        <v>28</v>
      </c>
      <c r="AB24" s="7">
        <v>42919</v>
      </c>
      <c r="AC24" s="52" t="s">
        <v>515</v>
      </c>
      <c r="AD24" s="174" t="s">
        <v>397</v>
      </c>
      <c r="AE24" s="54" t="s">
        <v>112</v>
      </c>
      <c r="AF24" s="8"/>
      <c r="AG24" s="8"/>
      <c r="AH24" s="8"/>
      <c r="AI24" s="8"/>
      <c r="AJ24" s="8"/>
      <c r="AK24" s="55"/>
      <c r="AL24" s="177" t="s">
        <v>644</v>
      </c>
    </row>
    <row r="25" spans="1:38" ht="35.15" customHeight="1" x14ac:dyDescent="0.35">
      <c r="A25" s="25">
        <v>23</v>
      </c>
      <c r="B25" s="3">
        <v>43905</v>
      </c>
      <c r="C25" s="4" t="s">
        <v>37</v>
      </c>
      <c r="D25" s="5" t="s">
        <v>73</v>
      </c>
      <c r="E25" s="4" t="s">
        <v>333</v>
      </c>
      <c r="F25" s="26"/>
      <c r="G25" s="37" t="s">
        <v>332</v>
      </c>
      <c r="H25" s="6"/>
      <c r="I25" s="6" t="s">
        <v>28</v>
      </c>
      <c r="J25" s="5" t="s">
        <v>28</v>
      </c>
      <c r="K25" s="6" t="s">
        <v>58</v>
      </c>
      <c r="L25" s="6" t="s">
        <v>28</v>
      </c>
      <c r="M25" s="5" t="s">
        <v>28</v>
      </c>
      <c r="N25" s="6" t="s">
        <v>28</v>
      </c>
      <c r="O25" s="38" t="s">
        <v>28</v>
      </c>
      <c r="P25" s="44">
        <v>43905</v>
      </c>
      <c r="Q25" s="4" t="s">
        <v>612</v>
      </c>
      <c r="R25" s="5" t="s">
        <v>79</v>
      </c>
      <c r="S25" s="4" t="s">
        <v>68</v>
      </c>
      <c r="T25" s="4" t="s">
        <v>348</v>
      </c>
      <c r="U25" s="4"/>
      <c r="V25" s="26" t="s">
        <v>466</v>
      </c>
      <c r="W25" s="47" t="s">
        <v>28</v>
      </c>
      <c r="X25" s="5" t="s">
        <v>28</v>
      </c>
      <c r="Y25" s="6" t="s">
        <v>28</v>
      </c>
      <c r="Z25" s="6" t="s">
        <v>28</v>
      </c>
      <c r="AA25" s="6" t="s">
        <v>28</v>
      </c>
      <c r="AB25" s="7"/>
      <c r="AC25" s="52"/>
      <c r="AD25" s="174"/>
      <c r="AE25" s="54" t="s">
        <v>334</v>
      </c>
      <c r="AF25" s="8"/>
      <c r="AG25" s="8"/>
      <c r="AH25" s="8"/>
      <c r="AI25" s="8"/>
      <c r="AJ25" s="8"/>
      <c r="AK25" s="55"/>
      <c r="AL25" s="177" t="s">
        <v>693</v>
      </c>
    </row>
    <row r="26" spans="1:38" ht="35.15" customHeight="1" x14ac:dyDescent="0.35">
      <c r="A26" s="25">
        <v>24</v>
      </c>
      <c r="B26" s="3">
        <v>43627</v>
      </c>
      <c r="C26" s="4" t="s">
        <v>29</v>
      </c>
      <c r="D26" s="5" t="s">
        <v>72</v>
      </c>
      <c r="E26" s="4" t="s">
        <v>504</v>
      </c>
      <c r="F26" s="26"/>
      <c r="G26" s="37" t="s">
        <v>441</v>
      </c>
      <c r="H26" s="6" t="s">
        <v>441</v>
      </c>
      <c r="I26" s="6" t="s">
        <v>28</v>
      </c>
      <c r="J26" s="5" t="s">
        <v>28</v>
      </c>
      <c r="K26" s="6" t="s">
        <v>58</v>
      </c>
      <c r="L26" s="6" t="s">
        <v>505</v>
      </c>
      <c r="M26" s="5" t="s">
        <v>83</v>
      </c>
      <c r="N26" s="6" t="s">
        <v>28</v>
      </c>
      <c r="O26" s="38" t="s">
        <v>258</v>
      </c>
      <c r="P26" s="44">
        <v>43906</v>
      </c>
      <c r="Q26" s="4" t="s">
        <v>57</v>
      </c>
      <c r="R26" s="5" t="s">
        <v>79</v>
      </c>
      <c r="S26" s="4" t="s">
        <v>68</v>
      </c>
      <c r="T26" s="4" t="s">
        <v>348</v>
      </c>
      <c r="U26" s="4"/>
      <c r="V26" s="26" t="s">
        <v>261</v>
      </c>
      <c r="W26" s="47" t="s">
        <v>106</v>
      </c>
      <c r="X26" s="5" t="s">
        <v>81</v>
      </c>
      <c r="Y26" s="6" t="s">
        <v>139</v>
      </c>
      <c r="Z26" s="6" t="s">
        <v>259</v>
      </c>
      <c r="AA26" s="6" t="s">
        <v>28</v>
      </c>
      <c r="AB26" s="7"/>
      <c r="AC26" s="52"/>
      <c r="AD26" s="174"/>
      <c r="AE26" s="54" t="s">
        <v>260</v>
      </c>
      <c r="AF26" s="8" t="s">
        <v>272</v>
      </c>
      <c r="AG26" s="8"/>
      <c r="AH26" s="8"/>
      <c r="AI26" s="8"/>
      <c r="AJ26" s="8"/>
      <c r="AK26" s="55"/>
      <c r="AL26" s="177" t="s">
        <v>677</v>
      </c>
    </row>
    <row r="27" spans="1:38" ht="35.15" customHeight="1" x14ac:dyDescent="0.35">
      <c r="A27" s="25">
        <v>25</v>
      </c>
      <c r="B27" s="3">
        <v>43908</v>
      </c>
      <c r="C27" s="4" t="s">
        <v>29</v>
      </c>
      <c r="D27" s="5" t="s">
        <v>72</v>
      </c>
      <c r="E27" s="4" t="s">
        <v>101</v>
      </c>
      <c r="F27" s="26"/>
      <c r="G27" s="37" t="s">
        <v>428</v>
      </c>
      <c r="H27" s="6"/>
      <c r="I27" s="6" t="s">
        <v>28</v>
      </c>
      <c r="J27" s="5" t="s">
        <v>28</v>
      </c>
      <c r="K27" s="6" t="s">
        <v>58</v>
      </c>
      <c r="L27" s="6" t="s">
        <v>28</v>
      </c>
      <c r="M27" s="5" t="s">
        <v>28</v>
      </c>
      <c r="N27" s="6" t="s">
        <v>28</v>
      </c>
      <c r="O27" s="38" t="s">
        <v>28</v>
      </c>
      <c r="P27" s="44">
        <v>43908</v>
      </c>
      <c r="Q27" s="4" t="s">
        <v>608</v>
      </c>
      <c r="R27" s="5" t="s">
        <v>79</v>
      </c>
      <c r="S27" s="4" t="s">
        <v>68</v>
      </c>
      <c r="T27" s="4" t="s">
        <v>348</v>
      </c>
      <c r="U27" s="4"/>
      <c r="V27" s="26" t="s">
        <v>372</v>
      </c>
      <c r="W27" s="47" t="s">
        <v>67</v>
      </c>
      <c r="X27" s="5" t="s">
        <v>67</v>
      </c>
      <c r="Y27" s="6" t="s">
        <v>28</v>
      </c>
      <c r="Z27" s="6" t="s">
        <v>28</v>
      </c>
      <c r="AA27" s="6" t="s">
        <v>28</v>
      </c>
      <c r="AB27" s="7"/>
      <c r="AC27" s="52"/>
      <c r="AD27" s="174"/>
      <c r="AE27" s="54" t="s">
        <v>102</v>
      </c>
      <c r="AF27" s="8" t="s">
        <v>346</v>
      </c>
      <c r="AG27" s="8"/>
      <c r="AH27" s="8"/>
      <c r="AI27" s="8"/>
      <c r="AJ27" s="8"/>
      <c r="AK27" s="55"/>
      <c r="AL27" s="177" t="s">
        <v>640</v>
      </c>
    </row>
    <row r="28" spans="1:38" ht="35.15" customHeight="1" x14ac:dyDescent="0.35">
      <c r="A28" s="25">
        <v>26</v>
      </c>
      <c r="B28" s="3">
        <v>41500</v>
      </c>
      <c r="C28" s="4" t="s">
        <v>29</v>
      </c>
      <c r="D28" s="5" t="s">
        <v>72</v>
      </c>
      <c r="E28" s="4" t="s">
        <v>591</v>
      </c>
      <c r="F28" s="26" t="s">
        <v>590</v>
      </c>
      <c r="G28" s="37" t="s">
        <v>589</v>
      </c>
      <c r="H28" s="6" t="s">
        <v>394</v>
      </c>
      <c r="I28" s="6">
        <v>57</v>
      </c>
      <c r="J28" s="5" t="s">
        <v>77</v>
      </c>
      <c r="K28" s="6" t="s">
        <v>58</v>
      </c>
      <c r="L28" s="6" t="s">
        <v>60</v>
      </c>
      <c r="M28" s="5" t="s">
        <v>83</v>
      </c>
      <c r="N28" s="6" t="s">
        <v>592</v>
      </c>
      <c r="O28" s="38" t="s">
        <v>407</v>
      </c>
      <c r="P28" s="44">
        <v>43909</v>
      </c>
      <c r="Q28" s="4" t="s">
        <v>608</v>
      </c>
      <c r="R28" s="5" t="s">
        <v>79</v>
      </c>
      <c r="S28" s="4" t="s">
        <v>68</v>
      </c>
      <c r="T28" s="4" t="s">
        <v>348</v>
      </c>
      <c r="U28" s="4"/>
      <c r="V28" s="26" t="s">
        <v>469</v>
      </c>
      <c r="W28" s="47" t="s">
        <v>67</v>
      </c>
      <c r="X28" s="5" t="s">
        <v>67</v>
      </c>
      <c r="Y28" s="6" t="s">
        <v>28</v>
      </c>
      <c r="Z28" s="6" t="s">
        <v>28</v>
      </c>
      <c r="AA28" s="6" t="s">
        <v>28</v>
      </c>
      <c r="AB28" s="7"/>
      <c r="AC28" s="52"/>
      <c r="AD28" s="174"/>
      <c r="AE28" s="54" t="s">
        <v>395</v>
      </c>
      <c r="AF28" s="8" t="s">
        <v>406</v>
      </c>
      <c r="AG28" s="8" t="s">
        <v>408</v>
      </c>
      <c r="AH28" s="8"/>
      <c r="AI28" s="8"/>
      <c r="AJ28" s="8"/>
      <c r="AK28" s="55"/>
      <c r="AL28" s="177" t="s">
        <v>698</v>
      </c>
    </row>
    <row r="29" spans="1:38" ht="35.15" customHeight="1" x14ac:dyDescent="0.35">
      <c r="A29" s="25">
        <v>27</v>
      </c>
      <c r="B29" s="3">
        <v>42435</v>
      </c>
      <c r="C29" s="4" t="s">
        <v>29</v>
      </c>
      <c r="D29" s="5" t="s">
        <v>72</v>
      </c>
      <c r="E29" s="4" t="s">
        <v>157</v>
      </c>
      <c r="F29" s="26" t="s">
        <v>155</v>
      </c>
      <c r="G29" s="37" t="s">
        <v>450</v>
      </c>
      <c r="H29" s="6"/>
      <c r="I29" s="6">
        <v>35</v>
      </c>
      <c r="J29" s="5" t="s">
        <v>613</v>
      </c>
      <c r="K29" s="6" t="s">
        <v>59</v>
      </c>
      <c r="L29" s="6" t="s">
        <v>156</v>
      </c>
      <c r="M29" s="5" t="s">
        <v>83</v>
      </c>
      <c r="N29" s="6" t="s">
        <v>28</v>
      </c>
      <c r="O29" s="38" t="s">
        <v>28</v>
      </c>
      <c r="P29" s="44">
        <v>43910</v>
      </c>
      <c r="Q29" s="4" t="s">
        <v>605</v>
      </c>
      <c r="R29" s="5" t="s">
        <v>79</v>
      </c>
      <c r="S29" s="4" t="s">
        <v>68</v>
      </c>
      <c r="T29" s="4" t="s">
        <v>348</v>
      </c>
      <c r="U29" s="4" t="s">
        <v>154</v>
      </c>
      <c r="V29" s="26" t="s">
        <v>158</v>
      </c>
      <c r="W29" s="47" t="s">
        <v>67</v>
      </c>
      <c r="X29" s="5" t="s">
        <v>67</v>
      </c>
      <c r="Y29" s="6" t="s">
        <v>593</v>
      </c>
      <c r="Z29" s="6" t="s">
        <v>594</v>
      </c>
      <c r="AA29" s="6" t="s">
        <v>28</v>
      </c>
      <c r="AB29" s="7"/>
      <c r="AC29" s="52" t="s">
        <v>392</v>
      </c>
      <c r="AD29" s="174"/>
      <c r="AE29" s="54" t="s">
        <v>159</v>
      </c>
      <c r="AF29" s="8" t="s">
        <v>393</v>
      </c>
      <c r="AG29" s="8"/>
      <c r="AH29" s="8"/>
      <c r="AI29" s="8"/>
      <c r="AJ29" s="8"/>
      <c r="AK29" s="55"/>
      <c r="AL29" s="177" t="s">
        <v>653</v>
      </c>
    </row>
    <row r="30" spans="1:38" ht="35.15" customHeight="1" x14ac:dyDescent="0.35">
      <c r="A30" s="25">
        <v>28</v>
      </c>
      <c r="B30" s="3">
        <v>43795</v>
      </c>
      <c r="C30" s="4" t="s">
        <v>32</v>
      </c>
      <c r="D30" s="5" t="s">
        <v>72</v>
      </c>
      <c r="E30" s="4" t="s">
        <v>173</v>
      </c>
      <c r="F30" s="26"/>
      <c r="G30" s="37" t="s">
        <v>454</v>
      </c>
      <c r="H30" s="6" t="s">
        <v>454</v>
      </c>
      <c r="I30" s="6">
        <v>32</v>
      </c>
      <c r="J30" s="5" t="s">
        <v>613</v>
      </c>
      <c r="K30" s="6" t="s">
        <v>59</v>
      </c>
      <c r="L30" s="6" t="s">
        <v>122</v>
      </c>
      <c r="M30" s="5" t="s">
        <v>601</v>
      </c>
      <c r="N30" s="6" t="s">
        <v>28</v>
      </c>
      <c r="O30" s="38" t="s">
        <v>121</v>
      </c>
      <c r="P30" s="44">
        <v>43911</v>
      </c>
      <c r="Q30" s="4" t="s">
        <v>605</v>
      </c>
      <c r="R30" s="5" t="s">
        <v>79</v>
      </c>
      <c r="S30" s="4" t="s">
        <v>68</v>
      </c>
      <c r="T30" s="4" t="s">
        <v>119</v>
      </c>
      <c r="U30" s="4" t="s">
        <v>175</v>
      </c>
      <c r="V30" s="26" t="s">
        <v>376</v>
      </c>
      <c r="W30" s="47" t="s">
        <v>106</v>
      </c>
      <c r="X30" s="5" t="s">
        <v>81</v>
      </c>
      <c r="Y30" s="6" t="s">
        <v>139</v>
      </c>
      <c r="Z30" s="6" t="s">
        <v>259</v>
      </c>
      <c r="AA30" s="6" t="s">
        <v>28</v>
      </c>
      <c r="AB30" s="7"/>
      <c r="AC30" s="52"/>
      <c r="AD30" s="174"/>
      <c r="AE30" s="54" t="s">
        <v>174</v>
      </c>
      <c r="AF30" s="8"/>
      <c r="AG30" s="8"/>
      <c r="AH30" s="8"/>
      <c r="AI30" s="8"/>
      <c r="AJ30" s="8"/>
      <c r="AK30" s="55"/>
      <c r="AL30" s="177" t="s">
        <v>657</v>
      </c>
    </row>
    <row r="31" spans="1:38" ht="35.15" customHeight="1" x14ac:dyDescent="0.35">
      <c r="A31" s="25">
        <v>29</v>
      </c>
      <c r="B31" s="3">
        <v>43915</v>
      </c>
      <c r="C31" s="4" t="s">
        <v>28</v>
      </c>
      <c r="D31" s="5" t="s">
        <v>28</v>
      </c>
      <c r="E31" s="4" t="s">
        <v>28</v>
      </c>
      <c r="F31" s="26"/>
      <c r="G31" s="37" t="s">
        <v>444</v>
      </c>
      <c r="H31" s="6"/>
      <c r="I31" s="6" t="s">
        <v>28</v>
      </c>
      <c r="J31" s="5" t="s">
        <v>28</v>
      </c>
      <c r="K31" s="6" t="s">
        <v>58</v>
      </c>
      <c r="L31" s="6" t="s">
        <v>28</v>
      </c>
      <c r="M31" s="5" t="s">
        <v>28</v>
      </c>
      <c r="N31" s="6" t="s">
        <v>28</v>
      </c>
      <c r="O31" s="38" t="s">
        <v>28</v>
      </c>
      <c r="P31" s="44">
        <v>43915</v>
      </c>
      <c r="Q31" s="4" t="s">
        <v>595</v>
      </c>
      <c r="R31" s="5" t="s">
        <v>79</v>
      </c>
      <c r="S31" s="4" t="s">
        <v>68</v>
      </c>
      <c r="T31" s="4" t="s">
        <v>348</v>
      </c>
      <c r="U31" s="4" t="s">
        <v>418</v>
      </c>
      <c r="V31" s="26" t="s">
        <v>477</v>
      </c>
      <c r="W31" s="47" t="s">
        <v>28</v>
      </c>
      <c r="X31" s="5" t="s">
        <v>28</v>
      </c>
      <c r="Y31" s="6" t="s">
        <v>28</v>
      </c>
      <c r="Z31" s="6" t="s">
        <v>28</v>
      </c>
      <c r="AA31" s="6" t="s">
        <v>28</v>
      </c>
      <c r="AB31" s="7"/>
      <c r="AC31" s="52"/>
      <c r="AD31" s="174"/>
      <c r="AE31" s="54" t="s">
        <v>417</v>
      </c>
      <c r="AF31" s="8"/>
      <c r="AG31" s="8"/>
      <c r="AH31" s="8"/>
      <c r="AI31" s="8"/>
      <c r="AJ31" s="8"/>
      <c r="AK31" s="55"/>
      <c r="AL31" s="177"/>
    </row>
    <row r="32" spans="1:38" ht="35.15" customHeight="1" x14ac:dyDescent="0.35">
      <c r="A32" s="25">
        <v>30</v>
      </c>
      <c r="B32" s="3">
        <v>43737</v>
      </c>
      <c r="C32" s="4" t="s">
        <v>32</v>
      </c>
      <c r="D32" s="5" t="s">
        <v>72</v>
      </c>
      <c r="E32" s="4" t="s">
        <v>485</v>
      </c>
      <c r="F32" s="26"/>
      <c r="G32" s="37" t="s">
        <v>484</v>
      </c>
      <c r="H32" s="6" t="s">
        <v>181</v>
      </c>
      <c r="I32" s="6">
        <v>38</v>
      </c>
      <c r="J32" s="5" t="s">
        <v>613</v>
      </c>
      <c r="K32" s="6" t="s">
        <v>58</v>
      </c>
      <c r="L32" s="6" t="s">
        <v>182</v>
      </c>
      <c r="M32" s="5" t="s">
        <v>603</v>
      </c>
      <c r="N32" s="6" t="s">
        <v>486</v>
      </c>
      <c r="O32" s="38" t="s">
        <v>180</v>
      </c>
      <c r="P32" s="44">
        <v>43929</v>
      </c>
      <c r="Q32" s="4" t="s">
        <v>610</v>
      </c>
      <c r="R32" s="5" t="s">
        <v>79</v>
      </c>
      <c r="S32" s="4" t="s">
        <v>68</v>
      </c>
      <c r="T32" s="4" t="s">
        <v>178</v>
      </c>
      <c r="U32" s="4"/>
      <c r="V32" s="26" t="s">
        <v>382</v>
      </c>
      <c r="W32" s="47" t="s">
        <v>106</v>
      </c>
      <c r="X32" s="5" t="s">
        <v>81</v>
      </c>
      <c r="Y32" s="6" t="s">
        <v>329</v>
      </c>
      <c r="Z32" s="6" t="s">
        <v>487</v>
      </c>
      <c r="AA32" s="6" t="s">
        <v>28</v>
      </c>
      <c r="AB32" s="7"/>
      <c r="AC32" s="52"/>
      <c r="AD32" s="174"/>
      <c r="AE32" s="54" t="s">
        <v>191</v>
      </c>
      <c r="AF32" s="8" t="s">
        <v>190</v>
      </c>
      <c r="AG32" s="8" t="s">
        <v>251</v>
      </c>
      <c r="AH32" s="8"/>
      <c r="AI32" s="8"/>
      <c r="AJ32" s="8"/>
      <c r="AK32" s="55"/>
      <c r="AL32" s="177" t="s">
        <v>664</v>
      </c>
    </row>
    <row r="33" spans="1:38" ht="35.15" customHeight="1" x14ac:dyDescent="0.35">
      <c r="A33" s="25">
        <v>31</v>
      </c>
      <c r="B33" s="3">
        <v>43737</v>
      </c>
      <c r="C33" s="4" t="s">
        <v>32</v>
      </c>
      <c r="D33" s="5" t="s">
        <v>72</v>
      </c>
      <c r="E33" s="4" t="s">
        <v>485</v>
      </c>
      <c r="F33" s="26"/>
      <c r="G33" s="37" t="s">
        <v>484</v>
      </c>
      <c r="H33" s="6" t="s">
        <v>181</v>
      </c>
      <c r="I33" s="6">
        <v>38</v>
      </c>
      <c r="J33" s="5" t="s">
        <v>613</v>
      </c>
      <c r="K33" s="6" t="s">
        <v>58</v>
      </c>
      <c r="L33" s="6" t="s">
        <v>182</v>
      </c>
      <c r="M33" s="5" t="s">
        <v>603</v>
      </c>
      <c r="N33" s="6" t="s">
        <v>486</v>
      </c>
      <c r="O33" s="38" t="s">
        <v>180</v>
      </c>
      <c r="P33" s="44">
        <v>43930</v>
      </c>
      <c r="Q33" s="4" t="s">
        <v>610</v>
      </c>
      <c r="R33" s="5" t="s">
        <v>79</v>
      </c>
      <c r="S33" s="4" t="s">
        <v>68</v>
      </c>
      <c r="T33" s="4" t="s">
        <v>178</v>
      </c>
      <c r="U33" s="4"/>
      <c r="V33" s="26" t="s">
        <v>707</v>
      </c>
      <c r="W33" s="47" t="s">
        <v>106</v>
      </c>
      <c r="X33" s="5" t="s">
        <v>81</v>
      </c>
      <c r="Y33" s="6" t="s">
        <v>329</v>
      </c>
      <c r="Z33" s="6" t="s">
        <v>487</v>
      </c>
      <c r="AA33" s="6" t="s">
        <v>28</v>
      </c>
      <c r="AB33" s="7"/>
      <c r="AC33" s="52"/>
      <c r="AD33" s="174"/>
      <c r="AE33" s="54" t="s">
        <v>316</v>
      </c>
      <c r="AF33" s="8" t="s">
        <v>327</v>
      </c>
      <c r="AG33" s="8"/>
      <c r="AH33" s="8"/>
      <c r="AI33" s="8"/>
      <c r="AJ33" s="8"/>
      <c r="AK33" s="55"/>
      <c r="AL33" s="177"/>
    </row>
    <row r="34" spans="1:38" ht="35.15" customHeight="1" x14ac:dyDescent="0.35">
      <c r="A34" s="25">
        <v>32</v>
      </c>
      <c r="B34" s="3">
        <v>43827</v>
      </c>
      <c r="C34" s="4" t="s">
        <v>30</v>
      </c>
      <c r="D34" s="5" t="s">
        <v>73</v>
      </c>
      <c r="E34" s="4" t="s">
        <v>530</v>
      </c>
      <c r="F34" s="26"/>
      <c r="G34" s="37" t="s">
        <v>208</v>
      </c>
      <c r="H34" s="6"/>
      <c r="I34" s="6" t="s">
        <v>28</v>
      </c>
      <c r="J34" s="5" t="s">
        <v>28</v>
      </c>
      <c r="K34" s="6" t="s">
        <v>58</v>
      </c>
      <c r="L34" s="6" t="s">
        <v>534</v>
      </c>
      <c r="M34" s="5" t="s">
        <v>599</v>
      </c>
      <c r="N34" s="6" t="s">
        <v>531</v>
      </c>
      <c r="O34" s="38" t="s">
        <v>535</v>
      </c>
      <c r="P34" s="44">
        <v>43935</v>
      </c>
      <c r="Q34" s="4" t="s">
        <v>611</v>
      </c>
      <c r="R34" s="5" t="s">
        <v>79</v>
      </c>
      <c r="S34" s="4" t="s">
        <v>68</v>
      </c>
      <c r="T34" s="4" t="s">
        <v>178</v>
      </c>
      <c r="U34" s="4"/>
      <c r="V34" s="26" t="s">
        <v>222</v>
      </c>
      <c r="W34" s="47" t="s">
        <v>106</v>
      </c>
      <c r="X34" s="5" t="s">
        <v>81</v>
      </c>
      <c r="Y34" s="6" t="s">
        <v>532</v>
      </c>
      <c r="Z34" s="6" t="s">
        <v>533</v>
      </c>
      <c r="AA34" s="6" t="s">
        <v>28</v>
      </c>
      <c r="AB34" s="7"/>
      <c r="AC34" s="52"/>
      <c r="AD34" s="174"/>
      <c r="AE34" s="54" t="s">
        <v>221</v>
      </c>
      <c r="AF34" s="8" t="s">
        <v>223</v>
      </c>
      <c r="AG34" s="8"/>
      <c r="AH34" s="8"/>
      <c r="AI34" s="8"/>
      <c r="AJ34" s="8"/>
      <c r="AK34" s="55"/>
      <c r="AL34" s="177" t="s">
        <v>668</v>
      </c>
    </row>
    <row r="35" spans="1:38" ht="35.15" customHeight="1" x14ac:dyDescent="0.35">
      <c r="A35" s="25">
        <v>33</v>
      </c>
      <c r="B35" s="3">
        <v>43737</v>
      </c>
      <c r="C35" s="4" t="s">
        <v>29</v>
      </c>
      <c r="D35" s="5" t="s">
        <v>72</v>
      </c>
      <c r="E35" s="4" t="s">
        <v>489</v>
      </c>
      <c r="F35" s="26"/>
      <c r="G35" s="37" t="s">
        <v>488</v>
      </c>
      <c r="H35" s="6" t="s">
        <v>193</v>
      </c>
      <c r="I35" s="6" t="s">
        <v>28</v>
      </c>
      <c r="J35" s="5" t="s">
        <v>28</v>
      </c>
      <c r="K35" s="6" t="s">
        <v>58</v>
      </c>
      <c r="L35" s="6" t="s">
        <v>61</v>
      </c>
      <c r="M35" s="5" t="s">
        <v>76</v>
      </c>
      <c r="N35" s="6" t="s">
        <v>28</v>
      </c>
      <c r="O35" s="38" t="s">
        <v>192</v>
      </c>
      <c r="P35" s="44">
        <v>43937</v>
      </c>
      <c r="Q35" s="4" t="s">
        <v>610</v>
      </c>
      <c r="R35" s="5" t="s">
        <v>79</v>
      </c>
      <c r="S35" s="4" t="s">
        <v>68</v>
      </c>
      <c r="T35" s="4" t="s">
        <v>178</v>
      </c>
      <c r="U35" s="4"/>
      <c r="V35" s="26" t="s">
        <v>195</v>
      </c>
      <c r="W35" s="47" t="s">
        <v>106</v>
      </c>
      <c r="X35" s="5" t="s">
        <v>81</v>
      </c>
      <c r="Y35" s="6" t="s">
        <v>329</v>
      </c>
      <c r="Z35" s="6" t="s">
        <v>490</v>
      </c>
      <c r="AA35" s="6" t="s">
        <v>28</v>
      </c>
      <c r="AB35" s="7"/>
      <c r="AC35" s="52"/>
      <c r="AD35" s="174"/>
      <c r="AE35" s="54" t="s">
        <v>194</v>
      </c>
      <c r="AF35" s="8" t="s">
        <v>214</v>
      </c>
      <c r="AG35" s="8" t="s">
        <v>225</v>
      </c>
      <c r="AH35" s="8"/>
      <c r="AI35" s="8"/>
      <c r="AJ35" s="8"/>
      <c r="AK35" s="55"/>
      <c r="AL35" s="177" t="s">
        <v>659</v>
      </c>
    </row>
    <row r="36" spans="1:38" ht="35.15" customHeight="1" x14ac:dyDescent="0.35">
      <c r="A36" s="25">
        <v>34</v>
      </c>
      <c r="B36" s="3">
        <v>43940</v>
      </c>
      <c r="C36" s="4" t="s">
        <v>29</v>
      </c>
      <c r="D36" s="5" t="s">
        <v>72</v>
      </c>
      <c r="E36" s="4" t="s">
        <v>220</v>
      </c>
      <c r="F36" s="26"/>
      <c r="G36" s="37" t="s">
        <v>445</v>
      </c>
      <c r="H36" s="6"/>
      <c r="I36" s="6" t="s">
        <v>28</v>
      </c>
      <c r="J36" s="5" t="s">
        <v>28</v>
      </c>
      <c r="K36" s="6" t="s">
        <v>58</v>
      </c>
      <c r="L36" s="6" t="s">
        <v>28</v>
      </c>
      <c r="M36" s="5" t="s">
        <v>28</v>
      </c>
      <c r="N36" s="6" t="s">
        <v>28</v>
      </c>
      <c r="O36" s="38" t="s">
        <v>28</v>
      </c>
      <c r="P36" s="44">
        <v>43940</v>
      </c>
      <c r="Q36" s="4" t="s">
        <v>611</v>
      </c>
      <c r="R36" s="5" t="s">
        <v>79</v>
      </c>
      <c r="S36" s="4" t="s">
        <v>68</v>
      </c>
      <c r="T36" s="4" t="s">
        <v>178</v>
      </c>
      <c r="U36" s="4"/>
      <c r="V36" s="26" t="s">
        <v>707</v>
      </c>
      <c r="W36" s="47" t="s">
        <v>106</v>
      </c>
      <c r="X36" s="5" t="s">
        <v>81</v>
      </c>
      <c r="Y36" s="6" t="s">
        <v>28</v>
      </c>
      <c r="Z36" s="6" t="s">
        <v>28</v>
      </c>
      <c r="AA36" s="6" t="s">
        <v>28</v>
      </c>
      <c r="AB36" s="7"/>
      <c r="AC36" s="52"/>
      <c r="AD36" s="174" t="s">
        <v>305</v>
      </c>
      <c r="AE36" s="54" t="s">
        <v>304</v>
      </c>
      <c r="AF36" s="8"/>
      <c r="AG36" s="8"/>
      <c r="AH36" s="8"/>
      <c r="AI36" s="8"/>
      <c r="AJ36" s="8"/>
      <c r="AK36" s="55"/>
      <c r="AL36" s="177"/>
    </row>
    <row r="37" spans="1:38" ht="35.15" customHeight="1" x14ac:dyDescent="0.35">
      <c r="A37" s="25">
        <v>35</v>
      </c>
      <c r="B37" s="3">
        <v>43858</v>
      </c>
      <c r="C37" s="4" t="s">
        <v>30</v>
      </c>
      <c r="D37" s="5" t="s">
        <v>73</v>
      </c>
      <c r="E37" s="4" t="s">
        <v>530</v>
      </c>
      <c r="F37" s="26"/>
      <c r="G37" s="37" t="s">
        <v>208</v>
      </c>
      <c r="H37" s="6"/>
      <c r="I37" s="6" t="s">
        <v>28</v>
      </c>
      <c r="J37" s="5" t="s">
        <v>28</v>
      </c>
      <c r="K37" s="6" t="s">
        <v>58</v>
      </c>
      <c r="L37" s="6" t="s">
        <v>534</v>
      </c>
      <c r="M37" s="5" t="s">
        <v>599</v>
      </c>
      <c r="N37" s="6" t="s">
        <v>531</v>
      </c>
      <c r="O37" s="38" t="s">
        <v>535</v>
      </c>
      <c r="P37" s="44">
        <v>43940</v>
      </c>
      <c r="Q37" s="4" t="s">
        <v>611</v>
      </c>
      <c r="R37" s="5" t="s">
        <v>79</v>
      </c>
      <c r="S37" s="4" t="s">
        <v>68</v>
      </c>
      <c r="T37" s="4" t="s">
        <v>178</v>
      </c>
      <c r="U37" s="4"/>
      <c r="V37" s="26" t="s">
        <v>707</v>
      </c>
      <c r="W37" s="47" t="s">
        <v>106</v>
      </c>
      <c r="X37" s="5" t="s">
        <v>81</v>
      </c>
      <c r="Y37" s="6" t="s">
        <v>532</v>
      </c>
      <c r="Z37" s="6" t="s">
        <v>533</v>
      </c>
      <c r="AA37" s="6" t="s">
        <v>28</v>
      </c>
      <c r="AB37" s="7"/>
      <c r="AC37" s="52"/>
      <c r="AD37" s="174"/>
      <c r="AE37" s="54" t="s">
        <v>304</v>
      </c>
      <c r="AF37" s="8"/>
      <c r="AG37" s="8"/>
      <c r="AH37" s="8"/>
      <c r="AI37" s="8"/>
      <c r="AJ37" s="8"/>
      <c r="AK37" s="55"/>
      <c r="AL37" s="177"/>
    </row>
    <row r="38" spans="1:38" ht="35.15" customHeight="1" x14ac:dyDescent="0.35">
      <c r="A38" s="25">
        <v>36</v>
      </c>
      <c r="B38" s="3">
        <v>43641</v>
      </c>
      <c r="C38" s="4" t="s">
        <v>29</v>
      </c>
      <c r="D38" s="5" t="s">
        <v>72</v>
      </c>
      <c r="E38" s="4" t="s">
        <v>544</v>
      </c>
      <c r="F38" s="26" t="s">
        <v>536</v>
      </c>
      <c r="G38" s="37" t="s">
        <v>548</v>
      </c>
      <c r="H38" s="6" t="s">
        <v>274</v>
      </c>
      <c r="I38" s="6" t="s">
        <v>28</v>
      </c>
      <c r="J38" s="5" t="s">
        <v>28</v>
      </c>
      <c r="K38" s="6" t="s">
        <v>58</v>
      </c>
      <c r="L38" s="6" t="s">
        <v>28</v>
      </c>
      <c r="M38" s="5" t="s">
        <v>28</v>
      </c>
      <c r="N38" s="6" t="s">
        <v>28</v>
      </c>
      <c r="O38" s="38" t="s">
        <v>549</v>
      </c>
      <c r="P38" s="44">
        <v>43946</v>
      </c>
      <c r="Q38" s="4" t="s">
        <v>57</v>
      </c>
      <c r="R38" s="5" t="s">
        <v>79</v>
      </c>
      <c r="S38" s="4" t="s">
        <v>68</v>
      </c>
      <c r="T38" s="4" t="s">
        <v>178</v>
      </c>
      <c r="U38" s="4"/>
      <c r="V38" s="26" t="s">
        <v>378</v>
      </c>
      <c r="W38" s="47" t="s">
        <v>106</v>
      </c>
      <c r="X38" s="5" t="s">
        <v>81</v>
      </c>
      <c r="Y38" s="6" t="s">
        <v>550</v>
      </c>
      <c r="Z38" s="6" t="s">
        <v>551</v>
      </c>
      <c r="AA38" s="6" t="s">
        <v>552</v>
      </c>
      <c r="AB38" s="7"/>
      <c r="AC38" s="52"/>
      <c r="AD38" s="174"/>
      <c r="AE38" s="54" t="s">
        <v>275</v>
      </c>
      <c r="AF38" s="8"/>
      <c r="AG38" s="8"/>
      <c r="AH38" s="8"/>
      <c r="AI38" s="8"/>
      <c r="AJ38" s="8"/>
      <c r="AK38" s="55"/>
      <c r="AL38" s="177" t="s">
        <v>679</v>
      </c>
    </row>
    <row r="39" spans="1:38" ht="35.15" customHeight="1" x14ac:dyDescent="0.35">
      <c r="A39" s="25">
        <v>37</v>
      </c>
      <c r="B39" s="3">
        <v>43733</v>
      </c>
      <c r="C39" s="4" t="s">
        <v>29</v>
      </c>
      <c r="D39" s="5" t="s">
        <v>72</v>
      </c>
      <c r="E39" s="4"/>
      <c r="F39" s="26" t="s">
        <v>554</v>
      </c>
      <c r="G39" s="37" t="s">
        <v>303</v>
      </c>
      <c r="H39" s="6"/>
      <c r="I39" s="6" t="s">
        <v>28</v>
      </c>
      <c r="J39" s="5" t="s">
        <v>28</v>
      </c>
      <c r="K39" s="6" t="s">
        <v>58</v>
      </c>
      <c r="L39" s="6" t="s">
        <v>555</v>
      </c>
      <c r="M39" s="5" t="s">
        <v>601</v>
      </c>
      <c r="N39" s="6" t="s">
        <v>28</v>
      </c>
      <c r="O39" s="38" t="s">
        <v>556</v>
      </c>
      <c r="P39" s="44">
        <v>43947</v>
      </c>
      <c r="Q39" s="4" t="s">
        <v>57</v>
      </c>
      <c r="R39" s="5" t="s">
        <v>79</v>
      </c>
      <c r="S39" s="4" t="s">
        <v>68</v>
      </c>
      <c r="T39" s="4" t="s">
        <v>178</v>
      </c>
      <c r="U39" s="4"/>
      <c r="V39" s="26" t="s">
        <v>707</v>
      </c>
      <c r="W39" s="47" t="s">
        <v>106</v>
      </c>
      <c r="X39" s="5" t="s">
        <v>81</v>
      </c>
      <c r="Y39" s="6" t="s">
        <v>557</v>
      </c>
      <c r="Z39" s="6" t="s">
        <v>558</v>
      </c>
      <c r="AA39" s="6" t="s">
        <v>28</v>
      </c>
      <c r="AB39" s="7"/>
      <c r="AC39" s="52"/>
      <c r="AD39" s="174"/>
      <c r="AE39" s="54" t="s">
        <v>301</v>
      </c>
      <c r="AF39" s="8"/>
      <c r="AG39" s="8"/>
      <c r="AH39" s="8"/>
      <c r="AI39" s="8"/>
      <c r="AJ39" s="8"/>
      <c r="AK39" s="55"/>
      <c r="AL39" s="177"/>
    </row>
    <row r="40" spans="1:38" ht="35.15" customHeight="1" x14ac:dyDescent="0.35">
      <c r="A40" s="25">
        <v>38</v>
      </c>
      <c r="B40" s="3">
        <v>43641</v>
      </c>
      <c r="C40" s="4" t="s">
        <v>29</v>
      </c>
      <c r="D40" s="5" t="s">
        <v>72</v>
      </c>
      <c r="E40" s="4" t="s">
        <v>544</v>
      </c>
      <c r="F40" s="26" t="s">
        <v>536</v>
      </c>
      <c r="G40" s="37" t="s">
        <v>548</v>
      </c>
      <c r="H40" s="6" t="s">
        <v>274</v>
      </c>
      <c r="I40" s="6" t="s">
        <v>28</v>
      </c>
      <c r="J40" s="5" t="s">
        <v>28</v>
      </c>
      <c r="K40" s="6" t="s">
        <v>58</v>
      </c>
      <c r="L40" s="6" t="s">
        <v>28</v>
      </c>
      <c r="M40" s="5" t="s">
        <v>28</v>
      </c>
      <c r="N40" s="6" t="s">
        <v>28</v>
      </c>
      <c r="O40" s="38" t="s">
        <v>549</v>
      </c>
      <c r="P40" s="44">
        <v>43947</v>
      </c>
      <c r="Q40" s="4" t="s">
        <v>57</v>
      </c>
      <c r="R40" s="5" t="s">
        <v>79</v>
      </c>
      <c r="S40" s="4" t="s">
        <v>68</v>
      </c>
      <c r="T40" s="4" t="s">
        <v>178</v>
      </c>
      <c r="U40" s="4"/>
      <c r="V40" s="26" t="s">
        <v>707</v>
      </c>
      <c r="W40" s="47" t="s">
        <v>106</v>
      </c>
      <c r="X40" s="5" t="s">
        <v>81</v>
      </c>
      <c r="Y40" s="6" t="s">
        <v>550</v>
      </c>
      <c r="Z40" s="6" t="s">
        <v>551</v>
      </c>
      <c r="AA40" s="6" t="s">
        <v>552</v>
      </c>
      <c r="AB40" s="7"/>
      <c r="AC40" s="52"/>
      <c r="AD40" s="174"/>
      <c r="AE40" s="54" t="s">
        <v>301</v>
      </c>
      <c r="AF40" s="8"/>
      <c r="AG40" s="8"/>
      <c r="AH40" s="8"/>
      <c r="AI40" s="8"/>
      <c r="AJ40" s="8"/>
      <c r="AK40" s="55"/>
      <c r="AL40" s="177"/>
    </row>
    <row r="41" spans="1:38" ht="35.15" customHeight="1" x14ac:dyDescent="0.35">
      <c r="A41" s="25">
        <v>39</v>
      </c>
      <c r="B41" s="3">
        <v>43641</v>
      </c>
      <c r="C41" s="4" t="s">
        <v>29</v>
      </c>
      <c r="D41" s="5" t="s">
        <v>72</v>
      </c>
      <c r="E41" s="4"/>
      <c r="F41" s="26" t="s">
        <v>536</v>
      </c>
      <c r="G41" s="37" t="s">
        <v>302</v>
      </c>
      <c r="H41" s="6"/>
      <c r="I41" s="6" t="s">
        <v>28</v>
      </c>
      <c r="J41" s="5" t="s">
        <v>28</v>
      </c>
      <c r="K41" s="6" t="s">
        <v>58</v>
      </c>
      <c r="L41" s="6" t="s">
        <v>28</v>
      </c>
      <c r="M41" s="5" t="s">
        <v>28</v>
      </c>
      <c r="N41" s="6" t="s">
        <v>28</v>
      </c>
      <c r="O41" s="38" t="s">
        <v>28</v>
      </c>
      <c r="P41" s="44">
        <v>43947</v>
      </c>
      <c r="Q41" s="4" t="s">
        <v>57</v>
      </c>
      <c r="R41" s="5" t="s">
        <v>79</v>
      </c>
      <c r="S41" s="4" t="s">
        <v>68</v>
      </c>
      <c r="T41" s="4" t="s">
        <v>178</v>
      </c>
      <c r="U41" s="4"/>
      <c r="V41" s="26" t="s">
        <v>707</v>
      </c>
      <c r="W41" s="47" t="s">
        <v>106</v>
      </c>
      <c r="X41" s="5" t="s">
        <v>81</v>
      </c>
      <c r="Y41" s="6" t="s">
        <v>537</v>
      </c>
      <c r="Z41" s="6" t="s">
        <v>538</v>
      </c>
      <c r="AA41" s="6" t="s">
        <v>28</v>
      </c>
      <c r="AB41" s="7"/>
      <c r="AC41" s="52"/>
      <c r="AD41" s="174"/>
      <c r="AE41" s="54" t="s">
        <v>301</v>
      </c>
      <c r="AF41" s="8"/>
      <c r="AG41" s="8"/>
      <c r="AH41" s="8"/>
      <c r="AI41" s="8"/>
      <c r="AJ41" s="8"/>
      <c r="AK41" s="55"/>
      <c r="AL41" s="177"/>
    </row>
    <row r="42" spans="1:38" ht="35.15" customHeight="1" x14ac:dyDescent="0.35">
      <c r="A42" s="25">
        <v>40</v>
      </c>
      <c r="B42" s="3">
        <v>41536</v>
      </c>
      <c r="C42" s="4" t="s">
        <v>32</v>
      </c>
      <c r="D42" s="5" t="s">
        <v>72</v>
      </c>
      <c r="E42" s="4" t="s">
        <v>50</v>
      </c>
      <c r="F42" s="26" t="s">
        <v>130</v>
      </c>
      <c r="G42" s="37" t="s">
        <v>451</v>
      </c>
      <c r="H42" s="6"/>
      <c r="I42" s="6" t="s">
        <v>28</v>
      </c>
      <c r="J42" s="5" t="s">
        <v>28</v>
      </c>
      <c r="K42" s="6" t="s">
        <v>59</v>
      </c>
      <c r="L42" s="6" t="s">
        <v>28</v>
      </c>
      <c r="M42" s="5" t="s">
        <v>28</v>
      </c>
      <c r="N42" s="6" t="s">
        <v>28</v>
      </c>
      <c r="O42" s="38" t="s">
        <v>28</v>
      </c>
      <c r="P42" s="44">
        <v>43948</v>
      </c>
      <c r="Q42" s="4" t="s">
        <v>605</v>
      </c>
      <c r="R42" s="5" t="s">
        <v>79</v>
      </c>
      <c r="S42" s="4" t="s">
        <v>68</v>
      </c>
      <c r="T42" s="4" t="s">
        <v>348</v>
      </c>
      <c r="U42" s="4"/>
      <c r="V42" s="26" t="s">
        <v>362</v>
      </c>
      <c r="W42" s="47" t="s">
        <v>67</v>
      </c>
      <c r="X42" s="5" t="s">
        <v>67</v>
      </c>
      <c r="Y42" s="6" t="s">
        <v>28</v>
      </c>
      <c r="Z42" s="6" t="s">
        <v>28</v>
      </c>
      <c r="AA42" s="6" t="s">
        <v>28</v>
      </c>
      <c r="AB42" s="7"/>
      <c r="AC42" s="52"/>
      <c r="AD42" s="174" t="s">
        <v>149</v>
      </c>
      <c r="AE42" s="54" t="s">
        <v>152</v>
      </c>
      <c r="AF42" s="8" t="s">
        <v>151</v>
      </c>
      <c r="AG42" s="8" t="s">
        <v>150</v>
      </c>
      <c r="AH42" s="8" t="s">
        <v>148</v>
      </c>
      <c r="AI42" s="8"/>
      <c r="AJ42" s="8"/>
      <c r="AK42" s="55"/>
      <c r="AL42" s="177"/>
    </row>
    <row r="43" spans="1:38" ht="35.15" customHeight="1" x14ac:dyDescent="0.35">
      <c r="A43" s="25">
        <v>41</v>
      </c>
      <c r="B43" s="3">
        <v>43641</v>
      </c>
      <c r="C43" s="4" t="s">
        <v>29</v>
      </c>
      <c r="D43" s="5" t="s">
        <v>72</v>
      </c>
      <c r="E43" s="4" t="s">
        <v>544</v>
      </c>
      <c r="F43" s="26" t="s">
        <v>536</v>
      </c>
      <c r="G43" s="37" t="s">
        <v>548</v>
      </c>
      <c r="H43" s="6" t="s">
        <v>274</v>
      </c>
      <c r="I43" s="6" t="s">
        <v>28</v>
      </c>
      <c r="J43" s="5" t="s">
        <v>28</v>
      </c>
      <c r="K43" s="6" t="s">
        <v>58</v>
      </c>
      <c r="L43" s="6" t="s">
        <v>28</v>
      </c>
      <c r="M43" s="5" t="s">
        <v>28</v>
      </c>
      <c r="N43" s="6" t="s">
        <v>28</v>
      </c>
      <c r="O43" s="38" t="s">
        <v>549</v>
      </c>
      <c r="P43" s="44">
        <v>43963</v>
      </c>
      <c r="Q43" s="4" t="s">
        <v>57</v>
      </c>
      <c r="R43" s="5" t="s">
        <v>79</v>
      </c>
      <c r="S43" s="4" t="s">
        <v>68</v>
      </c>
      <c r="T43" s="4" t="s">
        <v>178</v>
      </c>
      <c r="U43" s="4"/>
      <c r="V43" s="26" t="s">
        <v>391</v>
      </c>
      <c r="W43" s="47" t="s">
        <v>106</v>
      </c>
      <c r="X43" s="5" t="s">
        <v>81</v>
      </c>
      <c r="Y43" s="6" t="s">
        <v>550</v>
      </c>
      <c r="Z43" s="6" t="s">
        <v>551</v>
      </c>
      <c r="AA43" s="6" t="s">
        <v>552</v>
      </c>
      <c r="AB43" s="7"/>
      <c r="AC43" s="52"/>
      <c r="AD43" s="174"/>
      <c r="AE43" s="54" t="s">
        <v>273</v>
      </c>
      <c r="AF43" s="8"/>
      <c r="AG43" s="8"/>
      <c r="AH43" s="8"/>
      <c r="AI43" s="8"/>
      <c r="AJ43" s="8"/>
      <c r="AK43" s="55"/>
      <c r="AL43" s="177" t="s">
        <v>678</v>
      </c>
    </row>
    <row r="44" spans="1:38" ht="35.15" customHeight="1" x14ac:dyDescent="0.35">
      <c r="A44" s="25">
        <v>42</v>
      </c>
      <c r="B44" s="3">
        <v>43827</v>
      </c>
      <c r="C44" s="4" t="s">
        <v>30</v>
      </c>
      <c r="D44" s="5" t="s">
        <v>73</v>
      </c>
      <c r="E44" s="4" t="s">
        <v>530</v>
      </c>
      <c r="F44" s="26"/>
      <c r="G44" s="37" t="s">
        <v>208</v>
      </c>
      <c r="H44" s="6"/>
      <c r="I44" s="6" t="s">
        <v>28</v>
      </c>
      <c r="J44" s="5" t="s">
        <v>28</v>
      </c>
      <c r="K44" s="6" t="s">
        <v>58</v>
      </c>
      <c r="L44" s="6" t="s">
        <v>534</v>
      </c>
      <c r="M44" s="5" t="s">
        <v>599</v>
      </c>
      <c r="N44" s="6" t="s">
        <v>531</v>
      </c>
      <c r="O44" s="38" t="s">
        <v>535</v>
      </c>
      <c r="P44" s="44">
        <v>43966</v>
      </c>
      <c r="Q44" s="4" t="s">
        <v>611</v>
      </c>
      <c r="R44" s="5" t="s">
        <v>79</v>
      </c>
      <c r="S44" s="4" t="s">
        <v>68</v>
      </c>
      <c r="T44" s="4" t="s">
        <v>178</v>
      </c>
      <c r="U44" s="4"/>
      <c r="V44" s="26" t="s">
        <v>276</v>
      </c>
      <c r="W44" s="47" t="s">
        <v>106</v>
      </c>
      <c r="X44" s="5" t="s">
        <v>81</v>
      </c>
      <c r="Y44" s="6" t="s">
        <v>532</v>
      </c>
      <c r="Z44" s="6" t="s">
        <v>533</v>
      </c>
      <c r="AA44" s="6" t="s">
        <v>28</v>
      </c>
      <c r="AB44" s="7"/>
      <c r="AC44" s="52"/>
      <c r="AD44" s="174"/>
      <c r="AE44" s="54" t="s">
        <v>277</v>
      </c>
      <c r="AF44" s="8"/>
      <c r="AG44" s="8"/>
      <c r="AH44" s="8"/>
      <c r="AI44" s="8"/>
      <c r="AJ44" s="8"/>
      <c r="AK44" s="55"/>
      <c r="AL44" s="177" t="s">
        <v>680</v>
      </c>
    </row>
    <row r="45" spans="1:38" ht="35.15" customHeight="1" x14ac:dyDescent="0.35">
      <c r="A45" s="25">
        <v>43</v>
      </c>
      <c r="B45" s="3">
        <v>43967</v>
      </c>
      <c r="C45" s="4" t="s">
        <v>28</v>
      </c>
      <c r="D45" s="5" t="s">
        <v>28</v>
      </c>
      <c r="E45" s="4" t="s">
        <v>28</v>
      </c>
      <c r="F45" s="26"/>
      <c r="G45" s="37" t="s">
        <v>428</v>
      </c>
      <c r="H45" s="6"/>
      <c r="I45" s="6" t="s">
        <v>28</v>
      </c>
      <c r="J45" s="5" t="s">
        <v>28</v>
      </c>
      <c r="K45" s="6" t="s">
        <v>58</v>
      </c>
      <c r="L45" s="6" t="s">
        <v>28</v>
      </c>
      <c r="M45" s="5" t="s">
        <v>28</v>
      </c>
      <c r="N45" s="6" t="s">
        <v>28</v>
      </c>
      <c r="O45" s="38" t="s">
        <v>28</v>
      </c>
      <c r="P45" s="44">
        <v>43967</v>
      </c>
      <c r="Q45" s="4" t="s">
        <v>595</v>
      </c>
      <c r="R45" s="5" t="s">
        <v>79</v>
      </c>
      <c r="S45" s="4" t="s">
        <v>68</v>
      </c>
      <c r="T45" s="4" t="s">
        <v>348</v>
      </c>
      <c r="U45" s="4" t="s">
        <v>340</v>
      </c>
      <c r="V45" s="26" t="s">
        <v>465</v>
      </c>
      <c r="W45" s="47" t="s">
        <v>28</v>
      </c>
      <c r="X45" s="5" t="s">
        <v>28</v>
      </c>
      <c r="Y45" s="6" t="s">
        <v>28</v>
      </c>
      <c r="Z45" s="6" t="s">
        <v>28</v>
      </c>
      <c r="AA45" s="6" t="s">
        <v>28</v>
      </c>
      <c r="AB45" s="7"/>
      <c r="AC45" s="52"/>
      <c r="AD45" s="174"/>
      <c r="AE45" s="54" t="s">
        <v>341</v>
      </c>
      <c r="AF45" s="8" t="s">
        <v>342</v>
      </c>
      <c r="AG45" s="8"/>
      <c r="AH45" s="8"/>
      <c r="AI45" s="8"/>
      <c r="AJ45" s="8"/>
      <c r="AK45" s="55"/>
      <c r="AL45" s="177" t="s">
        <v>704</v>
      </c>
    </row>
    <row r="46" spans="1:38" ht="35.15" customHeight="1" x14ac:dyDescent="0.35">
      <c r="A46" s="25">
        <v>44</v>
      </c>
      <c r="B46" s="3">
        <v>43737</v>
      </c>
      <c r="C46" s="4" t="s">
        <v>32</v>
      </c>
      <c r="D46" s="5" t="s">
        <v>72</v>
      </c>
      <c r="E46" s="4" t="s">
        <v>485</v>
      </c>
      <c r="F46" s="26"/>
      <c r="G46" s="37" t="s">
        <v>484</v>
      </c>
      <c r="H46" s="6" t="s">
        <v>181</v>
      </c>
      <c r="I46" s="6">
        <v>38</v>
      </c>
      <c r="J46" s="5" t="s">
        <v>613</v>
      </c>
      <c r="K46" s="6" t="s">
        <v>58</v>
      </c>
      <c r="L46" s="6" t="s">
        <v>182</v>
      </c>
      <c r="M46" s="5" t="s">
        <v>603</v>
      </c>
      <c r="N46" s="6" t="s">
        <v>486</v>
      </c>
      <c r="O46" s="38" t="s">
        <v>180</v>
      </c>
      <c r="P46" s="44">
        <v>43968</v>
      </c>
      <c r="Q46" s="4" t="s">
        <v>610</v>
      </c>
      <c r="R46" s="5" t="s">
        <v>79</v>
      </c>
      <c r="S46" s="4" t="s">
        <v>68</v>
      </c>
      <c r="T46" s="4" t="s">
        <v>205</v>
      </c>
      <c r="U46" s="4"/>
      <c r="V46" s="26" t="s">
        <v>367</v>
      </c>
      <c r="W46" s="47" t="s">
        <v>106</v>
      </c>
      <c r="X46" s="5" t="s">
        <v>81</v>
      </c>
      <c r="Y46" s="6" t="s">
        <v>329</v>
      </c>
      <c r="Z46" s="6" t="s">
        <v>487</v>
      </c>
      <c r="AA46" s="6" t="s">
        <v>28</v>
      </c>
      <c r="AB46" s="7"/>
      <c r="AC46" s="52"/>
      <c r="AD46" s="174"/>
      <c r="AE46" s="54" t="s">
        <v>204</v>
      </c>
      <c r="AF46" s="8" t="s">
        <v>204</v>
      </c>
      <c r="AG46" s="8" t="s">
        <v>235</v>
      </c>
      <c r="AH46" s="8" t="s">
        <v>236</v>
      </c>
      <c r="AI46" s="8" t="s">
        <v>237</v>
      </c>
      <c r="AJ46" s="8"/>
      <c r="AK46" s="55"/>
      <c r="AL46" s="177"/>
    </row>
    <row r="47" spans="1:38" ht="35.15" customHeight="1" x14ac:dyDescent="0.35">
      <c r="A47" s="25">
        <v>45</v>
      </c>
      <c r="B47" s="3">
        <v>43916</v>
      </c>
      <c r="C47" s="4" t="s">
        <v>33</v>
      </c>
      <c r="D47" s="5" t="s">
        <v>72</v>
      </c>
      <c r="E47" s="4" t="s">
        <v>494</v>
      </c>
      <c r="F47" s="26"/>
      <c r="G47" s="37" t="s">
        <v>495</v>
      </c>
      <c r="H47" s="6" t="s">
        <v>448</v>
      </c>
      <c r="I47" s="6">
        <v>26</v>
      </c>
      <c r="J47" s="5" t="s">
        <v>86</v>
      </c>
      <c r="K47" s="6" t="s">
        <v>59</v>
      </c>
      <c r="L47" s="6" t="s">
        <v>496</v>
      </c>
      <c r="M47" s="5" t="s">
        <v>430</v>
      </c>
      <c r="N47" s="6" t="s">
        <v>33</v>
      </c>
      <c r="O47" s="38" t="s">
        <v>28</v>
      </c>
      <c r="P47" s="44">
        <v>43983</v>
      </c>
      <c r="Q47" s="4" t="s">
        <v>28</v>
      </c>
      <c r="R47" s="5" t="s">
        <v>28</v>
      </c>
      <c r="S47" s="4" t="s">
        <v>68</v>
      </c>
      <c r="T47" s="4" t="s">
        <v>616</v>
      </c>
      <c r="U47" s="4"/>
      <c r="V47" s="26" t="s">
        <v>364</v>
      </c>
      <c r="W47" s="47" t="s">
        <v>106</v>
      </c>
      <c r="X47" s="5" t="s">
        <v>81</v>
      </c>
      <c r="Y47" s="6" t="s">
        <v>497</v>
      </c>
      <c r="Z47" s="6" t="s">
        <v>498</v>
      </c>
      <c r="AA47" s="6" t="s">
        <v>28</v>
      </c>
      <c r="AB47" s="7"/>
      <c r="AC47" s="52"/>
      <c r="AD47" s="174"/>
      <c r="AE47" s="54" t="s">
        <v>160</v>
      </c>
      <c r="AF47" s="8" t="s">
        <v>164</v>
      </c>
      <c r="AG47" s="8"/>
      <c r="AH47" s="8"/>
      <c r="AI47" s="8"/>
      <c r="AJ47" s="8"/>
      <c r="AK47" s="55"/>
      <c r="AL47" s="177" t="s">
        <v>654</v>
      </c>
    </row>
    <row r="48" spans="1:38" ht="35.15" customHeight="1" x14ac:dyDescent="0.35">
      <c r="A48" s="25">
        <v>46</v>
      </c>
      <c r="B48" s="3">
        <v>43827</v>
      </c>
      <c r="C48" s="4" t="s">
        <v>30</v>
      </c>
      <c r="D48" s="5" t="s">
        <v>73</v>
      </c>
      <c r="E48" s="4" t="s">
        <v>530</v>
      </c>
      <c r="F48" s="26"/>
      <c r="G48" s="37" t="s">
        <v>208</v>
      </c>
      <c r="H48" s="6"/>
      <c r="I48" s="6" t="s">
        <v>28</v>
      </c>
      <c r="J48" s="5" t="s">
        <v>28</v>
      </c>
      <c r="K48" s="6" t="s">
        <v>58</v>
      </c>
      <c r="L48" s="6" t="s">
        <v>534</v>
      </c>
      <c r="M48" s="5" t="s">
        <v>599</v>
      </c>
      <c r="N48" s="6" t="s">
        <v>531</v>
      </c>
      <c r="O48" s="38" t="s">
        <v>535</v>
      </c>
      <c r="P48" s="44">
        <v>43984</v>
      </c>
      <c r="Q48" s="4" t="s">
        <v>611</v>
      </c>
      <c r="R48" s="5" t="s">
        <v>79</v>
      </c>
      <c r="S48" s="4" t="s">
        <v>68</v>
      </c>
      <c r="T48" s="4" t="s">
        <v>178</v>
      </c>
      <c r="U48" s="4"/>
      <c r="V48" s="26" t="s">
        <v>280</v>
      </c>
      <c r="W48" s="47" t="s">
        <v>106</v>
      </c>
      <c r="X48" s="5" t="s">
        <v>81</v>
      </c>
      <c r="Y48" s="6" t="s">
        <v>532</v>
      </c>
      <c r="Z48" s="6" t="s">
        <v>533</v>
      </c>
      <c r="AA48" s="6" t="s">
        <v>28</v>
      </c>
      <c r="AB48" s="7"/>
      <c r="AC48" s="52"/>
      <c r="AD48" s="174"/>
      <c r="AE48" s="54" t="s">
        <v>281</v>
      </c>
      <c r="AF48" s="8"/>
      <c r="AG48" s="8"/>
      <c r="AH48" s="8"/>
      <c r="AI48" s="8"/>
      <c r="AJ48" s="8"/>
      <c r="AK48" s="55"/>
      <c r="AL48" s="177" t="s">
        <v>682</v>
      </c>
    </row>
    <row r="49" spans="1:38" ht="35.15" customHeight="1" x14ac:dyDescent="0.35">
      <c r="A49" s="25">
        <v>47</v>
      </c>
      <c r="B49" s="3">
        <v>43986</v>
      </c>
      <c r="C49" s="4" t="s">
        <v>28</v>
      </c>
      <c r="D49" s="5" t="s">
        <v>28</v>
      </c>
      <c r="E49" s="4" t="s">
        <v>28</v>
      </c>
      <c r="F49" s="26"/>
      <c r="G49" s="37" t="s">
        <v>428</v>
      </c>
      <c r="H49" s="6"/>
      <c r="I49" s="6" t="s">
        <v>28</v>
      </c>
      <c r="J49" s="5" t="s">
        <v>28</v>
      </c>
      <c r="K49" s="6" t="s">
        <v>58</v>
      </c>
      <c r="L49" s="6" t="s">
        <v>28</v>
      </c>
      <c r="M49" s="5" t="s">
        <v>28</v>
      </c>
      <c r="N49" s="6" t="s">
        <v>28</v>
      </c>
      <c r="O49" s="38" t="s">
        <v>28</v>
      </c>
      <c r="P49" s="44">
        <v>43986</v>
      </c>
      <c r="Q49" s="4" t="s">
        <v>28</v>
      </c>
      <c r="R49" s="5" t="s">
        <v>28</v>
      </c>
      <c r="S49" s="4" t="s">
        <v>70</v>
      </c>
      <c r="T49" s="4" t="s">
        <v>254</v>
      </c>
      <c r="U49" s="4" t="s">
        <v>255</v>
      </c>
      <c r="V49" s="26" t="s">
        <v>479</v>
      </c>
      <c r="W49" s="47" t="s">
        <v>28</v>
      </c>
      <c r="X49" s="5" t="s">
        <v>28</v>
      </c>
      <c r="Y49" s="6" t="s">
        <v>28</v>
      </c>
      <c r="Z49" s="6" t="s">
        <v>28</v>
      </c>
      <c r="AA49" s="6" t="s">
        <v>28</v>
      </c>
      <c r="AB49" s="7"/>
      <c r="AC49" s="52"/>
      <c r="AD49" s="174"/>
      <c r="AE49" s="54" t="s">
        <v>253</v>
      </c>
      <c r="AF49" s="8"/>
      <c r="AG49" s="8"/>
      <c r="AH49" s="8"/>
      <c r="AI49" s="8"/>
      <c r="AJ49" s="8"/>
      <c r="AK49" s="55"/>
      <c r="AL49" s="177" t="s">
        <v>673</v>
      </c>
    </row>
    <row r="50" spans="1:38" ht="35.15" customHeight="1" x14ac:dyDescent="0.35">
      <c r="A50" s="25">
        <v>48</v>
      </c>
      <c r="B50" s="3">
        <v>43737</v>
      </c>
      <c r="C50" s="4" t="s">
        <v>32</v>
      </c>
      <c r="D50" s="5" t="s">
        <v>72</v>
      </c>
      <c r="E50" s="4" t="s">
        <v>485</v>
      </c>
      <c r="F50" s="26"/>
      <c r="G50" s="37" t="s">
        <v>484</v>
      </c>
      <c r="H50" s="6" t="s">
        <v>181</v>
      </c>
      <c r="I50" s="6">
        <v>38</v>
      </c>
      <c r="J50" s="5" t="s">
        <v>613</v>
      </c>
      <c r="K50" s="6" t="s">
        <v>58</v>
      </c>
      <c r="L50" s="6" t="s">
        <v>182</v>
      </c>
      <c r="M50" s="5" t="s">
        <v>603</v>
      </c>
      <c r="N50" s="6" t="s">
        <v>486</v>
      </c>
      <c r="O50" s="38" t="s">
        <v>180</v>
      </c>
      <c r="P50" s="44">
        <v>43988</v>
      </c>
      <c r="Q50" s="4" t="s">
        <v>610</v>
      </c>
      <c r="R50" s="5" t="s">
        <v>79</v>
      </c>
      <c r="S50" s="4" t="s">
        <v>68</v>
      </c>
      <c r="T50" s="4" t="s">
        <v>178</v>
      </c>
      <c r="U50" s="4"/>
      <c r="V50" s="26" t="s">
        <v>707</v>
      </c>
      <c r="W50" s="47" t="s">
        <v>106</v>
      </c>
      <c r="X50" s="5" t="s">
        <v>81</v>
      </c>
      <c r="Y50" s="6" t="s">
        <v>329</v>
      </c>
      <c r="Z50" s="6" t="s">
        <v>487</v>
      </c>
      <c r="AA50" s="6" t="s">
        <v>28</v>
      </c>
      <c r="AB50" s="7"/>
      <c r="AC50" s="52"/>
      <c r="AD50" s="174"/>
      <c r="AE50" s="54" t="s">
        <v>313</v>
      </c>
      <c r="AF50" s="8"/>
      <c r="AG50" s="8"/>
      <c r="AH50" s="8"/>
      <c r="AI50" s="8"/>
      <c r="AJ50" s="8"/>
      <c r="AK50" s="55"/>
      <c r="AL50" s="177"/>
    </row>
    <row r="51" spans="1:38" ht="35.15" customHeight="1" x14ac:dyDescent="0.35">
      <c r="A51" s="25">
        <v>49</v>
      </c>
      <c r="B51" s="3">
        <v>43989</v>
      </c>
      <c r="C51" s="4" t="s">
        <v>29</v>
      </c>
      <c r="D51" s="5" t="s">
        <v>72</v>
      </c>
      <c r="E51" s="4" t="s">
        <v>398</v>
      </c>
      <c r="F51" s="26"/>
      <c r="G51" s="37" t="s">
        <v>457</v>
      </c>
      <c r="H51" s="6"/>
      <c r="I51" s="6" t="s">
        <v>28</v>
      </c>
      <c r="J51" s="5" t="s">
        <v>28</v>
      </c>
      <c r="K51" s="6" t="s">
        <v>58</v>
      </c>
      <c r="L51" s="6" t="s">
        <v>28</v>
      </c>
      <c r="M51" s="5" t="s">
        <v>28</v>
      </c>
      <c r="N51" s="6" t="s">
        <v>28</v>
      </c>
      <c r="O51" s="38" t="s">
        <v>28</v>
      </c>
      <c r="P51" s="44">
        <v>43989</v>
      </c>
      <c r="Q51" s="4" t="s">
        <v>609</v>
      </c>
      <c r="R51" s="5" t="s">
        <v>79</v>
      </c>
      <c r="S51" s="4" t="s">
        <v>68</v>
      </c>
      <c r="T51" s="4" t="s">
        <v>348</v>
      </c>
      <c r="U51" s="4" t="s">
        <v>399</v>
      </c>
      <c r="V51" s="26" t="s">
        <v>464</v>
      </c>
      <c r="W51" s="47" t="s">
        <v>28</v>
      </c>
      <c r="X51" s="5" t="s">
        <v>28</v>
      </c>
      <c r="Y51" s="6" t="s">
        <v>28</v>
      </c>
      <c r="Z51" s="6" t="s">
        <v>28</v>
      </c>
      <c r="AA51" s="6" t="s">
        <v>28</v>
      </c>
      <c r="AB51" s="7"/>
      <c r="AC51" s="52"/>
      <c r="AD51" s="174"/>
      <c r="AE51" s="54" t="s">
        <v>400</v>
      </c>
      <c r="AF51" s="8"/>
      <c r="AG51" s="8"/>
      <c r="AH51" s="8"/>
      <c r="AI51" s="8"/>
      <c r="AJ51" s="8"/>
      <c r="AK51" s="55"/>
      <c r="AL51" s="177" t="s">
        <v>699</v>
      </c>
    </row>
    <row r="52" spans="1:38" ht="35.15" customHeight="1" x14ac:dyDescent="0.35">
      <c r="A52" s="25">
        <v>50</v>
      </c>
      <c r="B52" s="3">
        <v>43627</v>
      </c>
      <c r="C52" s="4" t="s">
        <v>29</v>
      </c>
      <c r="D52" s="5" t="s">
        <v>72</v>
      </c>
      <c r="E52" s="4" t="s">
        <v>504</v>
      </c>
      <c r="F52" s="26"/>
      <c r="G52" s="37" t="s">
        <v>441</v>
      </c>
      <c r="H52" s="6" t="s">
        <v>441</v>
      </c>
      <c r="I52" s="6" t="s">
        <v>28</v>
      </c>
      <c r="J52" s="5" t="s">
        <v>28</v>
      </c>
      <c r="K52" s="6" t="s">
        <v>58</v>
      </c>
      <c r="L52" s="6" t="s">
        <v>505</v>
      </c>
      <c r="M52" s="5" t="s">
        <v>83</v>
      </c>
      <c r="N52" s="6" t="s">
        <v>28</v>
      </c>
      <c r="O52" s="38" t="s">
        <v>258</v>
      </c>
      <c r="P52" s="44">
        <v>43992</v>
      </c>
      <c r="Q52" s="4" t="s">
        <v>57</v>
      </c>
      <c r="R52" s="5" t="s">
        <v>79</v>
      </c>
      <c r="S52" s="4" t="s">
        <v>68</v>
      </c>
      <c r="T52" s="4" t="s">
        <v>348</v>
      </c>
      <c r="U52" s="4" t="s">
        <v>270</v>
      </c>
      <c r="V52" s="26" t="s">
        <v>472</v>
      </c>
      <c r="W52" s="47" t="s">
        <v>106</v>
      </c>
      <c r="X52" s="5" t="s">
        <v>81</v>
      </c>
      <c r="Y52" s="6" t="s">
        <v>139</v>
      </c>
      <c r="Z52" s="6" t="s">
        <v>259</v>
      </c>
      <c r="AA52" s="6" t="s">
        <v>28</v>
      </c>
      <c r="AB52" s="7"/>
      <c r="AC52" s="52"/>
      <c r="AD52" s="174"/>
      <c r="AE52" s="54" t="s">
        <v>269</v>
      </c>
      <c r="AF52" s="8"/>
      <c r="AG52" s="8"/>
      <c r="AH52" s="8"/>
      <c r="AI52" s="8"/>
      <c r="AJ52" s="8"/>
      <c r="AK52" s="55"/>
      <c r="AL52" s="177" t="s">
        <v>676</v>
      </c>
    </row>
    <row r="53" spans="1:38" ht="35.15" customHeight="1" x14ac:dyDescent="0.35">
      <c r="A53" s="25">
        <v>51</v>
      </c>
      <c r="B53" s="3">
        <v>43868</v>
      </c>
      <c r="C53" s="4" t="s">
        <v>29</v>
      </c>
      <c r="D53" s="5" t="s">
        <v>72</v>
      </c>
      <c r="E53" s="4" t="s">
        <v>283</v>
      </c>
      <c r="F53" s="26"/>
      <c r="G53" s="37" t="s">
        <v>499</v>
      </c>
      <c r="H53" s="6" t="s">
        <v>203</v>
      </c>
      <c r="I53" s="6">
        <v>27</v>
      </c>
      <c r="J53" s="5" t="s">
        <v>86</v>
      </c>
      <c r="K53" s="6" t="s">
        <v>58</v>
      </c>
      <c r="L53" s="6" t="s">
        <v>500</v>
      </c>
      <c r="M53" s="5" t="s">
        <v>599</v>
      </c>
      <c r="N53" s="6" t="s">
        <v>30</v>
      </c>
      <c r="O53" s="38" t="s">
        <v>501</v>
      </c>
      <c r="P53" s="44">
        <v>44003</v>
      </c>
      <c r="Q53" s="4" t="s">
        <v>57</v>
      </c>
      <c r="R53" s="5" t="s">
        <v>79</v>
      </c>
      <c r="S53" s="4" t="s">
        <v>68</v>
      </c>
      <c r="T53" s="4" t="s">
        <v>178</v>
      </c>
      <c r="U53" s="4"/>
      <c r="V53" s="26" t="s">
        <v>290</v>
      </c>
      <c r="W53" s="47" t="s">
        <v>106</v>
      </c>
      <c r="X53" s="5" t="s">
        <v>81</v>
      </c>
      <c r="Y53" s="6" t="s">
        <v>502</v>
      </c>
      <c r="Z53" s="6" t="s">
        <v>503</v>
      </c>
      <c r="AA53" s="6" t="s">
        <v>28</v>
      </c>
      <c r="AB53" s="7"/>
      <c r="AC53" s="52"/>
      <c r="AD53" s="174"/>
      <c r="AE53" s="54" t="s">
        <v>291</v>
      </c>
      <c r="AF53" s="8"/>
      <c r="AG53" s="8"/>
      <c r="AH53" s="8"/>
      <c r="AI53" s="8"/>
      <c r="AJ53" s="8"/>
      <c r="AK53" s="55"/>
      <c r="AL53" s="177" t="s">
        <v>686</v>
      </c>
    </row>
    <row r="54" spans="1:38" ht="35.15" customHeight="1" x14ac:dyDescent="0.35">
      <c r="A54" s="25">
        <v>52</v>
      </c>
      <c r="B54" s="3">
        <v>43737</v>
      </c>
      <c r="C54" s="4" t="s">
        <v>32</v>
      </c>
      <c r="D54" s="5" t="s">
        <v>72</v>
      </c>
      <c r="E54" s="4" t="s">
        <v>485</v>
      </c>
      <c r="F54" s="26"/>
      <c r="G54" s="37" t="s">
        <v>484</v>
      </c>
      <c r="H54" s="6" t="s">
        <v>181</v>
      </c>
      <c r="I54" s="6">
        <v>38</v>
      </c>
      <c r="J54" s="5" t="s">
        <v>613</v>
      </c>
      <c r="K54" s="6" t="s">
        <v>58</v>
      </c>
      <c r="L54" s="6" t="s">
        <v>182</v>
      </c>
      <c r="M54" s="5" t="s">
        <v>603</v>
      </c>
      <c r="N54" s="6" t="s">
        <v>486</v>
      </c>
      <c r="O54" s="38" t="s">
        <v>180</v>
      </c>
      <c r="P54" s="44">
        <v>44011</v>
      </c>
      <c r="Q54" s="4" t="s">
        <v>610</v>
      </c>
      <c r="R54" s="5" t="s">
        <v>79</v>
      </c>
      <c r="S54" s="4" t="s">
        <v>68</v>
      </c>
      <c r="T54" s="4" t="s">
        <v>178</v>
      </c>
      <c r="U54" s="4"/>
      <c r="V54" s="26" t="s">
        <v>707</v>
      </c>
      <c r="W54" s="47" t="s">
        <v>106</v>
      </c>
      <c r="X54" s="5" t="s">
        <v>81</v>
      </c>
      <c r="Y54" s="6" t="s">
        <v>329</v>
      </c>
      <c r="Z54" s="6" t="s">
        <v>487</v>
      </c>
      <c r="AA54" s="6" t="s">
        <v>28</v>
      </c>
      <c r="AB54" s="7"/>
      <c r="AC54" s="52"/>
      <c r="AD54" s="174"/>
      <c r="AE54" s="54" t="s">
        <v>309</v>
      </c>
      <c r="AF54" s="8" t="s">
        <v>310</v>
      </c>
      <c r="AG54" s="8" t="s">
        <v>311</v>
      </c>
      <c r="AH54" s="8" t="s">
        <v>312</v>
      </c>
      <c r="AI54" s="8"/>
      <c r="AJ54" s="8"/>
      <c r="AK54" s="55"/>
      <c r="AL54" s="177"/>
    </row>
    <row r="55" spans="1:38" ht="35.15" customHeight="1" x14ac:dyDescent="0.35">
      <c r="A55" s="25">
        <v>53</v>
      </c>
      <c r="B55" s="3">
        <v>44015</v>
      </c>
      <c r="C55" s="4" t="s">
        <v>29</v>
      </c>
      <c r="D55" s="5" t="s">
        <v>72</v>
      </c>
      <c r="E55" s="4" t="s">
        <v>57</v>
      </c>
      <c r="F55" s="26"/>
      <c r="G55" s="37" t="s">
        <v>428</v>
      </c>
      <c r="H55" s="6"/>
      <c r="I55" s="6" t="s">
        <v>28</v>
      </c>
      <c r="J55" s="5" t="s">
        <v>28</v>
      </c>
      <c r="K55" s="6" t="s">
        <v>58</v>
      </c>
      <c r="L55" s="6" t="s">
        <v>28</v>
      </c>
      <c r="M55" s="5" t="s">
        <v>28</v>
      </c>
      <c r="N55" s="6" t="s">
        <v>28</v>
      </c>
      <c r="O55" s="38" t="s">
        <v>28</v>
      </c>
      <c r="P55" s="44">
        <v>44015</v>
      </c>
      <c r="Q55" s="4" t="s">
        <v>57</v>
      </c>
      <c r="R55" s="5" t="s">
        <v>79</v>
      </c>
      <c r="S55" s="4" t="s">
        <v>68</v>
      </c>
      <c r="T55" s="4" t="s">
        <v>234</v>
      </c>
      <c r="U55" s="4" t="s">
        <v>239</v>
      </c>
      <c r="V55" s="26" t="s">
        <v>475</v>
      </c>
      <c r="W55" s="47" t="s">
        <v>28</v>
      </c>
      <c r="X55" s="5" t="s">
        <v>28</v>
      </c>
      <c r="Y55" s="6" t="s">
        <v>28</v>
      </c>
      <c r="Z55" s="6" t="s">
        <v>28</v>
      </c>
      <c r="AA55" s="6" t="s">
        <v>28</v>
      </c>
      <c r="AB55" s="7"/>
      <c r="AC55" s="52"/>
      <c r="AD55" s="174"/>
      <c r="AE55" s="54" t="s">
        <v>240</v>
      </c>
      <c r="AF55" s="8" t="s">
        <v>238</v>
      </c>
      <c r="AG55" s="8" t="s">
        <v>241</v>
      </c>
      <c r="AH55" s="8" t="s">
        <v>256</v>
      </c>
      <c r="AI55" s="8" t="s">
        <v>257</v>
      </c>
      <c r="AJ55" s="8"/>
      <c r="AK55" s="55"/>
      <c r="AL55" s="177" t="s">
        <v>670</v>
      </c>
    </row>
    <row r="56" spans="1:38" ht="35.15" customHeight="1" x14ac:dyDescent="0.35">
      <c r="A56" s="25">
        <v>54</v>
      </c>
      <c r="B56" s="3">
        <v>44021</v>
      </c>
      <c r="C56" s="4" t="s">
        <v>28</v>
      </c>
      <c r="D56" s="5" t="s">
        <v>28</v>
      </c>
      <c r="E56" s="4" t="s">
        <v>28</v>
      </c>
      <c r="F56" s="26"/>
      <c r="G56" s="37" t="s">
        <v>459</v>
      </c>
      <c r="H56" s="6"/>
      <c r="I56" s="6" t="s">
        <v>28</v>
      </c>
      <c r="J56" s="5" t="s">
        <v>28</v>
      </c>
      <c r="K56" s="6" t="s">
        <v>58</v>
      </c>
      <c r="L56" s="6" t="s">
        <v>28</v>
      </c>
      <c r="M56" s="5" t="s">
        <v>28</v>
      </c>
      <c r="N56" s="6" t="s">
        <v>28</v>
      </c>
      <c r="O56" s="38" t="s">
        <v>28</v>
      </c>
      <c r="P56" s="44">
        <v>44021</v>
      </c>
      <c r="Q56" s="4" t="s">
        <v>595</v>
      </c>
      <c r="R56" s="5" t="s">
        <v>79</v>
      </c>
      <c r="S56" s="4" t="s">
        <v>68</v>
      </c>
      <c r="T56" s="4" t="s">
        <v>348</v>
      </c>
      <c r="U56" s="4" t="s">
        <v>210</v>
      </c>
      <c r="V56" s="26" t="s">
        <v>377</v>
      </c>
      <c r="W56" s="47" t="s">
        <v>28</v>
      </c>
      <c r="X56" s="5" t="s">
        <v>28</v>
      </c>
      <c r="Y56" s="6" t="s">
        <v>28</v>
      </c>
      <c r="Z56" s="6" t="s">
        <v>28</v>
      </c>
      <c r="AA56" s="6" t="s">
        <v>28</v>
      </c>
      <c r="AB56" s="7"/>
      <c r="AC56" s="52"/>
      <c r="AD56" s="174"/>
      <c r="AE56" s="54" t="s">
        <v>213</v>
      </c>
      <c r="AF56" s="8" t="s">
        <v>215</v>
      </c>
      <c r="AG56" s="8" t="s">
        <v>212</v>
      </c>
      <c r="AH56" s="8" t="s">
        <v>211</v>
      </c>
      <c r="AI56" s="8" t="s">
        <v>252</v>
      </c>
      <c r="AJ56" s="8" t="s">
        <v>226</v>
      </c>
      <c r="AK56" s="55" t="s">
        <v>227</v>
      </c>
      <c r="AL56" s="177" t="s">
        <v>666</v>
      </c>
    </row>
    <row r="57" spans="1:38" ht="35.15" customHeight="1" x14ac:dyDescent="0.35">
      <c r="A57" s="25">
        <v>55</v>
      </c>
      <c r="B57" s="3">
        <v>43750</v>
      </c>
      <c r="C57" s="4" t="s">
        <v>32</v>
      </c>
      <c r="D57" s="5" t="s">
        <v>72</v>
      </c>
      <c r="E57" s="4" t="s">
        <v>493</v>
      </c>
      <c r="F57" s="26"/>
      <c r="G57" s="37" t="s">
        <v>443</v>
      </c>
      <c r="H57" s="6" t="s">
        <v>443</v>
      </c>
      <c r="I57" s="6">
        <v>41</v>
      </c>
      <c r="J57" s="5" t="s">
        <v>614</v>
      </c>
      <c r="K57" s="6" t="s">
        <v>59</v>
      </c>
      <c r="L57" s="6" t="s">
        <v>122</v>
      </c>
      <c r="M57" s="5" t="s">
        <v>601</v>
      </c>
      <c r="N57" s="6" t="s">
        <v>29</v>
      </c>
      <c r="O57" s="38" t="s">
        <v>123</v>
      </c>
      <c r="P57" s="44">
        <v>44024</v>
      </c>
      <c r="Q57" s="4" t="s">
        <v>605</v>
      </c>
      <c r="R57" s="5" t="s">
        <v>79</v>
      </c>
      <c r="S57" s="4" t="s">
        <v>68</v>
      </c>
      <c r="T57" s="4" t="s">
        <v>348</v>
      </c>
      <c r="U57" s="4"/>
      <c r="V57" s="26" t="s">
        <v>169</v>
      </c>
      <c r="W57" s="47" t="s">
        <v>106</v>
      </c>
      <c r="X57" s="5" t="s">
        <v>81</v>
      </c>
      <c r="Y57" s="6" t="s">
        <v>165</v>
      </c>
      <c r="Z57" s="6" t="s">
        <v>268</v>
      </c>
      <c r="AA57" s="6" t="s">
        <v>28</v>
      </c>
      <c r="AB57" s="7"/>
      <c r="AC57" s="52"/>
      <c r="AD57" s="174"/>
      <c r="AE57" s="54" t="s">
        <v>170</v>
      </c>
      <c r="AF57" s="8"/>
      <c r="AG57" s="8"/>
      <c r="AH57" s="8"/>
      <c r="AI57" s="8"/>
      <c r="AJ57" s="8"/>
      <c r="AK57" s="55"/>
      <c r="AL57" s="177"/>
    </row>
    <row r="58" spans="1:38" ht="35.15" customHeight="1" x14ac:dyDescent="0.35">
      <c r="A58" s="25">
        <v>56</v>
      </c>
      <c r="B58" s="3">
        <v>43641</v>
      </c>
      <c r="C58" s="4" t="s">
        <v>29</v>
      </c>
      <c r="D58" s="5" t="s">
        <v>72</v>
      </c>
      <c r="E58" s="4" t="s">
        <v>544</v>
      </c>
      <c r="F58" s="26" t="s">
        <v>536</v>
      </c>
      <c r="G58" s="37" t="s">
        <v>548</v>
      </c>
      <c r="H58" s="6" t="s">
        <v>274</v>
      </c>
      <c r="I58" s="6" t="s">
        <v>28</v>
      </c>
      <c r="J58" s="5" t="s">
        <v>28</v>
      </c>
      <c r="K58" s="6" t="s">
        <v>58</v>
      </c>
      <c r="L58" s="6" t="s">
        <v>28</v>
      </c>
      <c r="M58" s="5" t="s">
        <v>28</v>
      </c>
      <c r="N58" s="6" t="s">
        <v>28</v>
      </c>
      <c r="O58" s="38" t="s">
        <v>549</v>
      </c>
      <c r="P58" s="44">
        <v>44028</v>
      </c>
      <c r="Q58" s="4" t="s">
        <v>57</v>
      </c>
      <c r="R58" s="5" t="s">
        <v>79</v>
      </c>
      <c r="S58" s="4" t="s">
        <v>68</v>
      </c>
      <c r="T58" s="4" t="s">
        <v>178</v>
      </c>
      <c r="U58" s="4"/>
      <c r="V58" s="26" t="s">
        <v>371</v>
      </c>
      <c r="W58" s="47" t="s">
        <v>106</v>
      </c>
      <c r="X58" s="5" t="s">
        <v>81</v>
      </c>
      <c r="Y58" s="6" t="s">
        <v>550</v>
      </c>
      <c r="Z58" s="6" t="s">
        <v>551</v>
      </c>
      <c r="AA58" s="6" t="s">
        <v>552</v>
      </c>
      <c r="AB58" s="7"/>
      <c r="AC58" s="52"/>
      <c r="AD58" s="174"/>
      <c r="AE58" s="54" t="s">
        <v>299</v>
      </c>
      <c r="AF58" s="8"/>
      <c r="AG58" s="8"/>
      <c r="AH58" s="8"/>
      <c r="AI58" s="8"/>
      <c r="AJ58" s="8"/>
      <c r="AK58" s="55"/>
      <c r="AL58" s="177"/>
    </row>
    <row r="59" spans="1:38" ht="35.15" customHeight="1" x14ac:dyDescent="0.35">
      <c r="A59" s="25">
        <v>57</v>
      </c>
      <c r="B59" s="3">
        <v>43227</v>
      </c>
      <c r="C59" s="4" t="s">
        <v>29</v>
      </c>
      <c r="D59" s="5" t="s">
        <v>72</v>
      </c>
      <c r="E59" s="4" t="s">
        <v>544</v>
      </c>
      <c r="F59" s="26"/>
      <c r="G59" s="37" t="s">
        <v>545</v>
      </c>
      <c r="H59" s="6" t="s">
        <v>482</v>
      </c>
      <c r="I59" s="6" t="s">
        <v>28</v>
      </c>
      <c r="J59" s="5" t="s">
        <v>28</v>
      </c>
      <c r="K59" s="6" t="s">
        <v>58</v>
      </c>
      <c r="L59" s="6" t="s">
        <v>602</v>
      </c>
      <c r="M59" s="5" t="s">
        <v>601</v>
      </c>
      <c r="N59" s="6" t="s">
        <v>28</v>
      </c>
      <c r="O59" s="38" t="s">
        <v>28</v>
      </c>
      <c r="P59" s="44">
        <v>44039</v>
      </c>
      <c r="Q59" s="4" t="s">
        <v>57</v>
      </c>
      <c r="R59" s="5" t="s">
        <v>79</v>
      </c>
      <c r="S59" s="4" t="s">
        <v>68</v>
      </c>
      <c r="T59" s="4" t="s">
        <v>295</v>
      </c>
      <c r="U59" s="4"/>
      <c r="V59" s="26" t="s">
        <v>390</v>
      </c>
      <c r="W59" s="47" t="s">
        <v>106</v>
      </c>
      <c r="X59" s="5" t="s">
        <v>81</v>
      </c>
      <c r="Y59" s="6" t="s">
        <v>546</v>
      </c>
      <c r="Z59" s="6" t="s">
        <v>547</v>
      </c>
      <c r="AA59" s="6" t="s">
        <v>28</v>
      </c>
      <c r="AB59" s="7"/>
      <c r="AC59" s="52"/>
      <c r="AD59" s="174"/>
      <c r="AE59" s="54" t="s">
        <v>294</v>
      </c>
      <c r="AF59" s="8"/>
      <c r="AG59" s="8"/>
      <c r="AH59" s="8"/>
      <c r="AI59" s="8"/>
      <c r="AJ59" s="8"/>
      <c r="AK59" s="55"/>
      <c r="AL59" s="177" t="s">
        <v>689</v>
      </c>
    </row>
    <row r="60" spans="1:38" ht="35.15" customHeight="1" x14ac:dyDescent="0.35">
      <c r="A60" s="25">
        <v>58</v>
      </c>
      <c r="B60" s="3">
        <v>43227</v>
      </c>
      <c r="C60" s="4" t="s">
        <v>29</v>
      </c>
      <c r="D60" s="5" t="s">
        <v>72</v>
      </c>
      <c r="E60" s="4" t="s">
        <v>544</v>
      </c>
      <c r="F60" s="26"/>
      <c r="G60" s="37" t="s">
        <v>545</v>
      </c>
      <c r="H60" s="6" t="s">
        <v>482</v>
      </c>
      <c r="I60" s="6" t="s">
        <v>28</v>
      </c>
      <c r="J60" s="5" t="s">
        <v>28</v>
      </c>
      <c r="K60" s="6" t="s">
        <v>58</v>
      </c>
      <c r="L60" s="6" t="s">
        <v>602</v>
      </c>
      <c r="M60" s="5" t="s">
        <v>601</v>
      </c>
      <c r="N60" s="6" t="s">
        <v>28</v>
      </c>
      <c r="O60" s="38" t="s">
        <v>28</v>
      </c>
      <c r="P60" s="44">
        <v>44039</v>
      </c>
      <c r="Q60" s="4" t="s">
        <v>57</v>
      </c>
      <c r="R60" s="5" t="s">
        <v>79</v>
      </c>
      <c r="S60" s="4" t="s">
        <v>71</v>
      </c>
      <c r="T60" s="4" t="s">
        <v>617</v>
      </c>
      <c r="U60" s="4"/>
      <c r="V60" s="26" t="s">
        <v>707</v>
      </c>
      <c r="W60" s="47" t="s">
        <v>106</v>
      </c>
      <c r="X60" s="5" t="s">
        <v>81</v>
      </c>
      <c r="Y60" s="6" t="s">
        <v>546</v>
      </c>
      <c r="Z60" s="6" t="s">
        <v>547</v>
      </c>
      <c r="AA60" s="6" t="s">
        <v>28</v>
      </c>
      <c r="AB60" s="7"/>
      <c r="AC60" s="52"/>
      <c r="AD60" s="174"/>
      <c r="AE60" s="54" t="s">
        <v>294</v>
      </c>
      <c r="AF60" s="8"/>
      <c r="AG60" s="8"/>
      <c r="AH60" s="8"/>
      <c r="AI60" s="8"/>
      <c r="AJ60" s="8"/>
      <c r="AK60" s="55"/>
      <c r="AL60" s="177" t="s">
        <v>690</v>
      </c>
    </row>
    <row r="61" spans="1:38" ht="35.15" customHeight="1" x14ac:dyDescent="0.35">
      <c r="A61" s="25">
        <v>59</v>
      </c>
      <c r="B61" s="3">
        <v>43977</v>
      </c>
      <c r="C61" s="4" t="s">
        <v>32</v>
      </c>
      <c r="D61" s="5" t="s">
        <v>72</v>
      </c>
      <c r="E61" s="4" t="s">
        <v>562</v>
      </c>
      <c r="F61" s="26"/>
      <c r="G61" s="37" t="s">
        <v>437</v>
      </c>
      <c r="H61" s="6" t="s">
        <v>437</v>
      </c>
      <c r="I61" s="6" t="s">
        <v>28</v>
      </c>
      <c r="J61" s="5" t="s">
        <v>28</v>
      </c>
      <c r="K61" s="6" t="s">
        <v>58</v>
      </c>
      <c r="L61" s="6" t="s">
        <v>563</v>
      </c>
      <c r="M61" s="5" t="s">
        <v>599</v>
      </c>
      <c r="N61" s="6" t="s">
        <v>565</v>
      </c>
      <c r="O61" s="38" t="s">
        <v>564</v>
      </c>
      <c r="P61" s="44">
        <v>44045</v>
      </c>
      <c r="Q61" s="4" t="s">
        <v>57</v>
      </c>
      <c r="R61" s="5" t="s">
        <v>79</v>
      </c>
      <c r="S61" s="4" t="s">
        <v>68</v>
      </c>
      <c r="T61" s="4" t="s">
        <v>348</v>
      </c>
      <c r="U61" s="4" t="s">
        <v>438</v>
      </c>
      <c r="V61" s="26" t="s">
        <v>707</v>
      </c>
      <c r="W61" s="47" t="s">
        <v>106</v>
      </c>
      <c r="X61" s="5" t="s">
        <v>81</v>
      </c>
      <c r="Y61" s="6" t="s">
        <v>566</v>
      </c>
      <c r="Z61" s="6" t="s">
        <v>567</v>
      </c>
      <c r="AA61" s="6" t="s">
        <v>28</v>
      </c>
      <c r="AB61" s="7"/>
      <c r="AC61" s="52"/>
      <c r="AD61" s="174"/>
      <c r="AE61" s="54" t="s">
        <v>439</v>
      </c>
      <c r="AF61" s="8"/>
      <c r="AG61" s="8"/>
      <c r="AH61" s="8"/>
      <c r="AI61" s="8"/>
      <c r="AJ61" s="8"/>
      <c r="AK61" s="55"/>
      <c r="AL61" s="177"/>
    </row>
    <row r="62" spans="1:38" ht="35.15" customHeight="1" x14ac:dyDescent="0.35">
      <c r="A62" s="25">
        <v>60</v>
      </c>
      <c r="B62" s="3">
        <v>43737</v>
      </c>
      <c r="C62" s="4" t="s">
        <v>32</v>
      </c>
      <c r="D62" s="5" t="s">
        <v>72</v>
      </c>
      <c r="E62" s="4" t="s">
        <v>485</v>
      </c>
      <c r="F62" s="26"/>
      <c r="G62" s="37" t="s">
        <v>484</v>
      </c>
      <c r="H62" s="6" t="s">
        <v>181</v>
      </c>
      <c r="I62" s="6">
        <v>38</v>
      </c>
      <c r="J62" s="5" t="s">
        <v>613</v>
      </c>
      <c r="K62" s="6" t="s">
        <v>58</v>
      </c>
      <c r="L62" s="6" t="s">
        <v>182</v>
      </c>
      <c r="M62" s="5" t="s">
        <v>603</v>
      </c>
      <c r="N62" s="6" t="s">
        <v>486</v>
      </c>
      <c r="O62" s="38" t="s">
        <v>180</v>
      </c>
      <c r="P62" s="44">
        <v>44047</v>
      </c>
      <c r="Q62" s="4" t="s">
        <v>610</v>
      </c>
      <c r="R62" s="5" t="s">
        <v>79</v>
      </c>
      <c r="S62" s="4" t="s">
        <v>68</v>
      </c>
      <c r="T62" s="4" t="s">
        <v>178</v>
      </c>
      <c r="U62" s="4"/>
      <c r="V62" s="26" t="s">
        <v>707</v>
      </c>
      <c r="W62" s="47" t="s">
        <v>106</v>
      </c>
      <c r="X62" s="5" t="s">
        <v>81</v>
      </c>
      <c r="Y62" s="6" t="s">
        <v>329</v>
      </c>
      <c r="Z62" s="6" t="s">
        <v>487</v>
      </c>
      <c r="AA62" s="6" t="s">
        <v>28</v>
      </c>
      <c r="AB62" s="7"/>
      <c r="AC62" s="52"/>
      <c r="AD62" s="174"/>
      <c r="AE62" s="54" t="s">
        <v>330</v>
      </c>
      <c r="AF62" s="8"/>
      <c r="AG62" s="8"/>
      <c r="AH62" s="8"/>
      <c r="AI62" s="8"/>
      <c r="AJ62" s="8"/>
      <c r="AK62" s="55"/>
      <c r="AL62" s="177"/>
    </row>
    <row r="63" spans="1:38" ht="35.15" customHeight="1" x14ac:dyDescent="0.35">
      <c r="A63" s="25">
        <v>61</v>
      </c>
      <c r="B63" s="3">
        <v>43737</v>
      </c>
      <c r="C63" s="4" t="s">
        <v>32</v>
      </c>
      <c r="D63" s="5" t="s">
        <v>72</v>
      </c>
      <c r="E63" s="4" t="s">
        <v>485</v>
      </c>
      <c r="F63" s="26"/>
      <c r="G63" s="37" t="s">
        <v>484</v>
      </c>
      <c r="H63" s="6" t="s">
        <v>181</v>
      </c>
      <c r="I63" s="6">
        <v>38</v>
      </c>
      <c r="J63" s="5" t="s">
        <v>613</v>
      </c>
      <c r="K63" s="6" t="s">
        <v>58</v>
      </c>
      <c r="L63" s="6" t="s">
        <v>182</v>
      </c>
      <c r="M63" s="5" t="s">
        <v>603</v>
      </c>
      <c r="N63" s="6" t="s">
        <v>486</v>
      </c>
      <c r="O63" s="38" t="s">
        <v>180</v>
      </c>
      <c r="P63" s="44">
        <v>44054</v>
      </c>
      <c r="Q63" s="4" t="s">
        <v>610</v>
      </c>
      <c r="R63" s="5" t="s">
        <v>79</v>
      </c>
      <c r="S63" s="4" t="s">
        <v>68</v>
      </c>
      <c r="T63" s="4" t="s">
        <v>178</v>
      </c>
      <c r="U63" s="4"/>
      <c r="V63" s="26" t="s">
        <v>707</v>
      </c>
      <c r="W63" s="47" t="s">
        <v>106</v>
      </c>
      <c r="X63" s="5" t="s">
        <v>81</v>
      </c>
      <c r="Y63" s="6" t="s">
        <v>329</v>
      </c>
      <c r="Z63" s="6" t="s">
        <v>487</v>
      </c>
      <c r="AA63" s="6" t="s">
        <v>28</v>
      </c>
      <c r="AB63" s="7"/>
      <c r="AC63" s="52"/>
      <c r="AD63" s="174"/>
      <c r="AE63" s="54" t="s">
        <v>317</v>
      </c>
      <c r="AF63" s="8"/>
      <c r="AG63" s="8"/>
      <c r="AH63" s="8"/>
      <c r="AI63" s="8"/>
      <c r="AJ63" s="8"/>
      <c r="AK63" s="55"/>
      <c r="AL63" s="177"/>
    </row>
    <row r="64" spans="1:38" ht="35.15" customHeight="1" x14ac:dyDescent="0.35">
      <c r="A64" s="25">
        <v>62</v>
      </c>
      <c r="B64" s="3">
        <v>41865</v>
      </c>
      <c r="C64" s="4" t="s">
        <v>29</v>
      </c>
      <c r="D64" s="5" t="s">
        <v>72</v>
      </c>
      <c r="E64" s="4" t="s">
        <v>49</v>
      </c>
      <c r="F64" s="26" t="s">
        <v>161</v>
      </c>
      <c r="G64" s="37" t="s">
        <v>539</v>
      </c>
      <c r="H64" s="6" t="s">
        <v>52</v>
      </c>
      <c r="I64" s="6">
        <v>31</v>
      </c>
      <c r="J64" s="5" t="s">
        <v>613</v>
      </c>
      <c r="K64" s="6" t="s">
        <v>59</v>
      </c>
      <c r="L64" s="6" t="s">
        <v>122</v>
      </c>
      <c r="M64" s="5" t="s">
        <v>601</v>
      </c>
      <c r="N64" s="6" t="s">
        <v>540</v>
      </c>
      <c r="O64" s="38" t="s">
        <v>28</v>
      </c>
      <c r="P64" s="44">
        <v>44055</v>
      </c>
      <c r="Q64" s="4" t="s">
        <v>605</v>
      </c>
      <c r="R64" s="5" t="s">
        <v>79</v>
      </c>
      <c r="S64" s="4" t="s">
        <v>68</v>
      </c>
      <c r="T64" s="4" t="s">
        <v>348</v>
      </c>
      <c r="U64" s="4" t="s">
        <v>162</v>
      </c>
      <c r="V64" s="26" t="s">
        <v>381</v>
      </c>
      <c r="W64" s="47" t="s">
        <v>106</v>
      </c>
      <c r="X64" s="5" t="s">
        <v>81</v>
      </c>
      <c r="Y64" s="6" t="s">
        <v>541</v>
      </c>
      <c r="Z64" s="6" t="s">
        <v>542</v>
      </c>
      <c r="AA64" s="6" t="s">
        <v>543</v>
      </c>
      <c r="AB64" s="7"/>
      <c r="AC64" s="52"/>
      <c r="AD64" s="174"/>
      <c r="AE64" s="54" t="s">
        <v>167</v>
      </c>
      <c r="AF64" s="8" t="s">
        <v>163</v>
      </c>
      <c r="AG64" s="8"/>
      <c r="AH64" s="8"/>
      <c r="AI64" s="8"/>
      <c r="AJ64" s="8"/>
      <c r="AK64" s="55"/>
      <c r="AL64" s="177" t="s">
        <v>655</v>
      </c>
    </row>
    <row r="65" spans="1:38" ht="35.15" customHeight="1" x14ac:dyDescent="0.35">
      <c r="A65" s="25">
        <v>63</v>
      </c>
      <c r="B65" s="3">
        <v>43737</v>
      </c>
      <c r="C65" s="4" t="s">
        <v>32</v>
      </c>
      <c r="D65" s="5" t="s">
        <v>72</v>
      </c>
      <c r="E65" s="4" t="s">
        <v>485</v>
      </c>
      <c r="F65" s="26"/>
      <c r="G65" s="37" t="s">
        <v>484</v>
      </c>
      <c r="H65" s="6" t="s">
        <v>181</v>
      </c>
      <c r="I65" s="6">
        <v>38</v>
      </c>
      <c r="J65" s="5" t="s">
        <v>613</v>
      </c>
      <c r="K65" s="6" t="s">
        <v>58</v>
      </c>
      <c r="L65" s="6" t="s">
        <v>182</v>
      </c>
      <c r="M65" s="5" t="s">
        <v>603</v>
      </c>
      <c r="N65" s="6" t="s">
        <v>486</v>
      </c>
      <c r="O65" s="38" t="s">
        <v>180</v>
      </c>
      <c r="P65" s="44">
        <v>44060</v>
      </c>
      <c r="Q65" s="4" t="s">
        <v>610</v>
      </c>
      <c r="R65" s="5" t="s">
        <v>79</v>
      </c>
      <c r="S65" s="4" t="s">
        <v>68</v>
      </c>
      <c r="T65" s="4" t="s">
        <v>178</v>
      </c>
      <c r="U65" s="4"/>
      <c r="V65" s="26" t="s">
        <v>186</v>
      </c>
      <c r="W65" s="47" t="s">
        <v>106</v>
      </c>
      <c r="X65" s="5" t="s">
        <v>81</v>
      </c>
      <c r="Y65" s="6" t="s">
        <v>329</v>
      </c>
      <c r="Z65" s="6" t="s">
        <v>487</v>
      </c>
      <c r="AA65" s="6" t="s">
        <v>28</v>
      </c>
      <c r="AB65" s="7"/>
      <c r="AC65" s="52"/>
      <c r="AD65" s="174"/>
      <c r="AE65" s="54" t="s">
        <v>185</v>
      </c>
      <c r="AF65" s="8"/>
      <c r="AG65" s="8"/>
      <c r="AH65" s="8"/>
      <c r="AI65" s="8"/>
      <c r="AJ65" s="8"/>
      <c r="AK65" s="55"/>
      <c r="AL65" s="177"/>
    </row>
    <row r="66" spans="1:38" ht="35.15" customHeight="1" x14ac:dyDescent="0.35">
      <c r="A66" s="25">
        <v>64</v>
      </c>
      <c r="B66" s="3">
        <v>44005</v>
      </c>
      <c r="C66" s="4" t="s">
        <v>29</v>
      </c>
      <c r="D66" s="5" t="s">
        <v>72</v>
      </c>
      <c r="E66" s="4" t="s">
        <v>507</v>
      </c>
      <c r="F66" s="26"/>
      <c r="G66" s="37" t="s">
        <v>506</v>
      </c>
      <c r="H66" s="6" t="s">
        <v>53</v>
      </c>
      <c r="I66" s="6">
        <v>26</v>
      </c>
      <c r="J66" s="5" t="s">
        <v>86</v>
      </c>
      <c r="K66" s="6" t="s">
        <v>59</v>
      </c>
      <c r="L66" s="6" t="s">
        <v>230</v>
      </c>
      <c r="M66" s="5" t="s">
        <v>601</v>
      </c>
      <c r="N66" s="6" t="s">
        <v>29</v>
      </c>
      <c r="O66" s="38" t="s">
        <v>231</v>
      </c>
      <c r="P66" s="44">
        <v>44061</v>
      </c>
      <c r="Q66" s="4" t="s">
        <v>605</v>
      </c>
      <c r="R66" s="5" t="s">
        <v>79</v>
      </c>
      <c r="S66" s="4" t="s">
        <v>68</v>
      </c>
      <c r="T66" s="4" t="s">
        <v>178</v>
      </c>
      <c r="U66" s="4"/>
      <c r="V66" s="26" t="s">
        <v>707</v>
      </c>
      <c r="W66" s="47" t="s">
        <v>106</v>
      </c>
      <c r="X66" s="5" t="s">
        <v>81</v>
      </c>
      <c r="Y66" s="6" t="s">
        <v>343</v>
      </c>
      <c r="Z66" s="6" t="s">
        <v>331</v>
      </c>
      <c r="AA66" s="6" t="s">
        <v>28</v>
      </c>
      <c r="AB66" s="7">
        <v>44272</v>
      </c>
      <c r="AC66" s="52" t="s">
        <v>508</v>
      </c>
      <c r="AD66" s="174"/>
      <c r="AE66" s="54" t="s">
        <v>308</v>
      </c>
      <c r="AF66" s="8"/>
      <c r="AG66" s="8"/>
      <c r="AH66" s="8"/>
      <c r="AI66" s="8"/>
      <c r="AJ66" s="8"/>
      <c r="AK66" s="55"/>
      <c r="AL66" s="177"/>
    </row>
    <row r="67" spans="1:38" ht="35.15" customHeight="1" x14ac:dyDescent="0.35">
      <c r="A67" s="25">
        <v>65</v>
      </c>
      <c r="B67" s="3">
        <v>43737</v>
      </c>
      <c r="C67" s="4" t="s">
        <v>32</v>
      </c>
      <c r="D67" s="5" t="s">
        <v>72</v>
      </c>
      <c r="E67" s="4" t="s">
        <v>485</v>
      </c>
      <c r="F67" s="26"/>
      <c r="G67" s="37" t="s">
        <v>484</v>
      </c>
      <c r="H67" s="6" t="s">
        <v>181</v>
      </c>
      <c r="I67" s="6">
        <v>38</v>
      </c>
      <c r="J67" s="5" t="s">
        <v>613</v>
      </c>
      <c r="K67" s="6" t="s">
        <v>58</v>
      </c>
      <c r="L67" s="6" t="s">
        <v>182</v>
      </c>
      <c r="M67" s="5" t="s">
        <v>603</v>
      </c>
      <c r="N67" s="6" t="s">
        <v>486</v>
      </c>
      <c r="O67" s="38" t="s">
        <v>180</v>
      </c>
      <c r="P67" s="44">
        <v>44061</v>
      </c>
      <c r="Q67" s="4" t="s">
        <v>610</v>
      </c>
      <c r="R67" s="5" t="s">
        <v>79</v>
      </c>
      <c r="S67" s="4" t="s">
        <v>68</v>
      </c>
      <c r="T67" s="4" t="s">
        <v>178</v>
      </c>
      <c r="U67" s="4"/>
      <c r="V67" s="26" t="s">
        <v>707</v>
      </c>
      <c r="W67" s="47" t="s">
        <v>106</v>
      </c>
      <c r="X67" s="5" t="s">
        <v>81</v>
      </c>
      <c r="Y67" s="6" t="s">
        <v>329</v>
      </c>
      <c r="Z67" s="6" t="s">
        <v>487</v>
      </c>
      <c r="AA67" s="6" t="s">
        <v>28</v>
      </c>
      <c r="AB67" s="7"/>
      <c r="AC67" s="52"/>
      <c r="AD67" s="174"/>
      <c r="AE67" s="54" t="s">
        <v>308</v>
      </c>
      <c r="AF67" s="8"/>
      <c r="AG67" s="8"/>
      <c r="AH67" s="8"/>
      <c r="AI67" s="8"/>
      <c r="AJ67" s="8"/>
      <c r="AK67" s="55"/>
      <c r="AL67" s="177"/>
    </row>
    <row r="68" spans="1:38" ht="35.15" customHeight="1" x14ac:dyDescent="0.35">
      <c r="A68" s="25">
        <v>66</v>
      </c>
      <c r="B68" s="3">
        <v>43592</v>
      </c>
      <c r="C68" s="4" t="s">
        <v>29</v>
      </c>
      <c r="D68" s="5" t="s">
        <v>72</v>
      </c>
      <c r="E68" s="4" t="s">
        <v>494</v>
      </c>
      <c r="F68" s="26" t="s">
        <v>536</v>
      </c>
      <c r="G68" s="37" t="s">
        <v>176</v>
      </c>
      <c r="H68" s="6" t="s">
        <v>176</v>
      </c>
      <c r="I68" s="6">
        <v>49</v>
      </c>
      <c r="J68" s="5" t="s">
        <v>614</v>
      </c>
      <c r="K68" s="6" t="s">
        <v>58</v>
      </c>
      <c r="L68" s="6" t="s">
        <v>28</v>
      </c>
      <c r="M68" s="5" t="s">
        <v>28</v>
      </c>
      <c r="N68" s="6" t="s">
        <v>28</v>
      </c>
      <c r="O68" s="38" t="s">
        <v>180</v>
      </c>
      <c r="P68" s="44">
        <v>44062</v>
      </c>
      <c r="Q68" s="4" t="s">
        <v>57</v>
      </c>
      <c r="R68" s="5" t="s">
        <v>79</v>
      </c>
      <c r="S68" s="4" t="s">
        <v>68</v>
      </c>
      <c r="T68" s="4" t="s">
        <v>178</v>
      </c>
      <c r="U68" s="4"/>
      <c r="V68" s="26" t="s">
        <v>385</v>
      </c>
      <c r="W68" s="47" t="s">
        <v>106</v>
      </c>
      <c r="X68" s="5" t="s">
        <v>81</v>
      </c>
      <c r="Y68" s="6" t="s">
        <v>550</v>
      </c>
      <c r="Z68" s="6" t="s">
        <v>553</v>
      </c>
      <c r="AA68" s="6" t="s">
        <v>552</v>
      </c>
      <c r="AB68" s="7"/>
      <c r="AC68" s="52"/>
      <c r="AD68" s="174"/>
      <c r="AE68" s="54" t="s">
        <v>177</v>
      </c>
      <c r="AF68" s="8" t="s">
        <v>179</v>
      </c>
      <c r="AG68" s="8"/>
      <c r="AH68" s="8"/>
      <c r="AI68" s="8"/>
      <c r="AJ68" s="8"/>
      <c r="AK68" s="55"/>
      <c r="AL68" s="177" t="s">
        <v>658</v>
      </c>
    </row>
    <row r="69" spans="1:38" ht="35.15" customHeight="1" x14ac:dyDescent="0.35">
      <c r="A69" s="25">
        <v>67</v>
      </c>
      <c r="B69" s="3">
        <v>43227</v>
      </c>
      <c r="C69" s="4" t="s">
        <v>29</v>
      </c>
      <c r="D69" s="5" t="s">
        <v>72</v>
      </c>
      <c r="E69" s="4" t="s">
        <v>544</v>
      </c>
      <c r="F69" s="26"/>
      <c r="G69" s="37" t="s">
        <v>545</v>
      </c>
      <c r="H69" s="6" t="s">
        <v>482</v>
      </c>
      <c r="I69" s="6" t="s">
        <v>28</v>
      </c>
      <c r="J69" s="5" t="s">
        <v>28</v>
      </c>
      <c r="K69" s="6" t="s">
        <v>58</v>
      </c>
      <c r="L69" s="6" t="s">
        <v>602</v>
      </c>
      <c r="M69" s="5" t="s">
        <v>601</v>
      </c>
      <c r="N69" s="6" t="s">
        <v>28</v>
      </c>
      <c r="O69" s="38" t="s">
        <v>28</v>
      </c>
      <c r="P69" s="44">
        <v>44063</v>
      </c>
      <c r="Q69" s="4" t="s">
        <v>57</v>
      </c>
      <c r="R69" s="5" t="s">
        <v>79</v>
      </c>
      <c r="S69" s="4" t="s">
        <v>68</v>
      </c>
      <c r="T69" s="4" t="s">
        <v>178</v>
      </c>
      <c r="U69" s="4"/>
      <c r="V69" s="26" t="s">
        <v>389</v>
      </c>
      <c r="W69" s="47" t="s">
        <v>106</v>
      </c>
      <c r="X69" s="5" t="s">
        <v>81</v>
      </c>
      <c r="Y69" s="6" t="s">
        <v>546</v>
      </c>
      <c r="Z69" s="6" t="s">
        <v>547</v>
      </c>
      <c r="AA69" s="6" t="s">
        <v>28</v>
      </c>
      <c r="AB69" s="7"/>
      <c r="AC69" s="52"/>
      <c r="AD69" s="174"/>
      <c r="AE69" s="54" t="s">
        <v>293</v>
      </c>
      <c r="AF69" s="8"/>
      <c r="AG69" s="8"/>
      <c r="AH69" s="8"/>
      <c r="AI69" s="8"/>
      <c r="AJ69" s="8"/>
      <c r="AK69" s="55"/>
      <c r="AL69" s="177" t="s">
        <v>687</v>
      </c>
    </row>
    <row r="70" spans="1:38" ht="35.15" customHeight="1" x14ac:dyDescent="0.35">
      <c r="A70" s="25">
        <v>68</v>
      </c>
      <c r="B70" s="3">
        <v>43227</v>
      </c>
      <c r="C70" s="4" t="s">
        <v>29</v>
      </c>
      <c r="D70" s="5" t="s">
        <v>72</v>
      </c>
      <c r="E70" s="4" t="s">
        <v>544</v>
      </c>
      <c r="F70" s="26"/>
      <c r="G70" s="37" t="s">
        <v>545</v>
      </c>
      <c r="H70" s="6" t="s">
        <v>482</v>
      </c>
      <c r="I70" s="6" t="s">
        <v>28</v>
      </c>
      <c r="J70" s="5" t="s">
        <v>28</v>
      </c>
      <c r="K70" s="6" t="s">
        <v>58</v>
      </c>
      <c r="L70" s="6" t="s">
        <v>602</v>
      </c>
      <c r="M70" s="5" t="s">
        <v>601</v>
      </c>
      <c r="N70" s="6" t="s">
        <v>28</v>
      </c>
      <c r="O70" s="38" t="s">
        <v>28</v>
      </c>
      <c r="P70" s="44">
        <v>44063</v>
      </c>
      <c r="Q70" s="4" t="s">
        <v>57</v>
      </c>
      <c r="R70" s="5" t="s">
        <v>79</v>
      </c>
      <c r="S70" s="4" t="s">
        <v>71</v>
      </c>
      <c r="T70" s="4" t="s">
        <v>617</v>
      </c>
      <c r="U70" s="4"/>
      <c r="V70" s="26" t="s">
        <v>707</v>
      </c>
      <c r="W70" s="47" t="s">
        <v>106</v>
      </c>
      <c r="X70" s="5" t="s">
        <v>81</v>
      </c>
      <c r="Y70" s="6" t="s">
        <v>546</v>
      </c>
      <c r="Z70" s="6" t="s">
        <v>547</v>
      </c>
      <c r="AA70" s="6" t="s">
        <v>28</v>
      </c>
      <c r="AB70" s="7"/>
      <c r="AC70" s="52"/>
      <c r="AD70" s="174"/>
      <c r="AE70" s="54" t="s">
        <v>293</v>
      </c>
      <c r="AF70" s="8"/>
      <c r="AG70" s="8"/>
      <c r="AH70" s="8"/>
      <c r="AI70" s="8"/>
      <c r="AJ70" s="8"/>
      <c r="AK70" s="55"/>
      <c r="AL70" s="177" t="s">
        <v>688</v>
      </c>
    </row>
    <row r="71" spans="1:38" ht="35.15" customHeight="1" x14ac:dyDescent="0.35">
      <c r="A71" s="25">
        <v>69</v>
      </c>
      <c r="B71" s="3">
        <v>43827</v>
      </c>
      <c r="C71" s="4" t="s">
        <v>30</v>
      </c>
      <c r="D71" s="5" t="s">
        <v>73</v>
      </c>
      <c r="E71" s="4" t="s">
        <v>530</v>
      </c>
      <c r="F71" s="26"/>
      <c r="G71" s="37" t="s">
        <v>208</v>
      </c>
      <c r="H71" s="6"/>
      <c r="I71" s="6" t="s">
        <v>28</v>
      </c>
      <c r="J71" s="5" t="s">
        <v>28</v>
      </c>
      <c r="K71" s="6" t="s">
        <v>58</v>
      </c>
      <c r="L71" s="6" t="s">
        <v>534</v>
      </c>
      <c r="M71" s="5" t="s">
        <v>599</v>
      </c>
      <c r="N71" s="6" t="s">
        <v>531</v>
      </c>
      <c r="O71" s="38" t="s">
        <v>535</v>
      </c>
      <c r="P71" s="44">
        <v>44071</v>
      </c>
      <c r="Q71" s="4" t="s">
        <v>611</v>
      </c>
      <c r="R71" s="5" t="s">
        <v>79</v>
      </c>
      <c r="S71" s="4" t="s">
        <v>68</v>
      </c>
      <c r="T71" s="4" t="s">
        <v>178</v>
      </c>
      <c r="U71" s="4"/>
      <c r="V71" s="26" t="s">
        <v>368</v>
      </c>
      <c r="W71" s="47" t="s">
        <v>106</v>
      </c>
      <c r="X71" s="5" t="s">
        <v>81</v>
      </c>
      <c r="Y71" s="6" t="s">
        <v>532</v>
      </c>
      <c r="Z71" s="6" t="s">
        <v>533</v>
      </c>
      <c r="AA71" s="6" t="s">
        <v>28</v>
      </c>
      <c r="AB71" s="7"/>
      <c r="AC71" s="52"/>
      <c r="AD71" s="174"/>
      <c r="AE71" s="54" t="s">
        <v>207</v>
      </c>
      <c r="AF71" s="8" t="s">
        <v>209</v>
      </c>
      <c r="AG71" s="8" t="s">
        <v>206</v>
      </c>
      <c r="AH71" s="8"/>
      <c r="AI71" s="8"/>
      <c r="AJ71" s="8"/>
      <c r="AK71" s="55"/>
      <c r="AL71" s="177" t="s">
        <v>665</v>
      </c>
    </row>
    <row r="72" spans="1:38" ht="35.15" customHeight="1" x14ac:dyDescent="0.35">
      <c r="A72" s="25">
        <v>70</v>
      </c>
      <c r="B72" s="3">
        <v>41698</v>
      </c>
      <c r="C72" s="4" t="s">
        <v>30</v>
      </c>
      <c r="D72" s="5" t="s">
        <v>73</v>
      </c>
      <c r="E72" s="4" t="s">
        <v>509</v>
      </c>
      <c r="F72" s="26" t="s">
        <v>510</v>
      </c>
      <c r="G72" s="37" t="s">
        <v>511</v>
      </c>
      <c r="H72" s="6" t="s">
        <v>442</v>
      </c>
      <c r="I72" s="6">
        <v>30</v>
      </c>
      <c r="J72" s="5" t="s">
        <v>86</v>
      </c>
      <c r="K72" s="6" t="s">
        <v>58</v>
      </c>
      <c r="L72" s="6" t="s">
        <v>512</v>
      </c>
      <c r="M72" s="5" t="s">
        <v>430</v>
      </c>
      <c r="N72" s="6" t="s">
        <v>30</v>
      </c>
      <c r="O72" s="38" t="s">
        <v>28</v>
      </c>
      <c r="P72" s="44">
        <v>44079</v>
      </c>
      <c r="Q72" s="4" t="s">
        <v>608</v>
      </c>
      <c r="R72" s="5" t="s">
        <v>79</v>
      </c>
      <c r="S72" s="4" t="s">
        <v>68</v>
      </c>
      <c r="T72" s="4" t="s">
        <v>616</v>
      </c>
      <c r="U72" s="4"/>
      <c r="V72" s="26" t="s">
        <v>113</v>
      </c>
      <c r="W72" s="47" t="s">
        <v>597</v>
      </c>
      <c r="X72" s="5" t="s">
        <v>80</v>
      </c>
      <c r="Y72" s="6" t="s">
        <v>513</v>
      </c>
      <c r="Z72" s="6" t="s">
        <v>514</v>
      </c>
      <c r="AA72" s="6" t="s">
        <v>516</v>
      </c>
      <c r="AB72" s="7">
        <v>42893</v>
      </c>
      <c r="AC72" s="52" t="s">
        <v>515</v>
      </c>
      <c r="AD72" s="174"/>
      <c r="AE72" s="54" t="s">
        <v>114</v>
      </c>
      <c r="AF72" s="8" t="s">
        <v>358</v>
      </c>
      <c r="AG72" s="8"/>
      <c r="AH72" s="8"/>
      <c r="AI72" s="8"/>
      <c r="AJ72" s="8"/>
      <c r="AK72" s="55"/>
      <c r="AL72" s="177" t="s">
        <v>645</v>
      </c>
    </row>
    <row r="73" spans="1:38" ht="35.15" customHeight="1" x14ac:dyDescent="0.35">
      <c r="A73" s="25">
        <v>71</v>
      </c>
      <c r="B73" s="3">
        <v>43868</v>
      </c>
      <c r="C73" s="4" t="s">
        <v>29</v>
      </c>
      <c r="D73" s="5" t="s">
        <v>72</v>
      </c>
      <c r="E73" s="4" t="s">
        <v>283</v>
      </c>
      <c r="F73" s="26"/>
      <c r="G73" s="37" t="s">
        <v>499</v>
      </c>
      <c r="H73" s="6" t="s">
        <v>203</v>
      </c>
      <c r="I73" s="6">
        <v>27</v>
      </c>
      <c r="J73" s="5" t="s">
        <v>86</v>
      </c>
      <c r="K73" s="6" t="s">
        <v>58</v>
      </c>
      <c r="L73" s="6" t="s">
        <v>500</v>
      </c>
      <c r="M73" s="5" t="s">
        <v>599</v>
      </c>
      <c r="N73" s="6" t="s">
        <v>30</v>
      </c>
      <c r="O73" s="38" t="s">
        <v>501</v>
      </c>
      <c r="P73" s="44">
        <v>44079</v>
      </c>
      <c r="Q73" s="4" t="s">
        <v>57</v>
      </c>
      <c r="R73" s="5" t="s">
        <v>79</v>
      </c>
      <c r="S73" s="4" t="s">
        <v>68</v>
      </c>
      <c r="T73" s="4" t="s">
        <v>178</v>
      </c>
      <c r="U73" s="4"/>
      <c r="V73" s="26" t="s">
        <v>366</v>
      </c>
      <c r="W73" s="47" t="s">
        <v>106</v>
      </c>
      <c r="X73" s="5" t="s">
        <v>81</v>
      </c>
      <c r="Y73" s="6" t="s">
        <v>502</v>
      </c>
      <c r="Z73" s="6" t="s">
        <v>503</v>
      </c>
      <c r="AA73" s="6" t="s">
        <v>28</v>
      </c>
      <c r="AB73" s="7"/>
      <c r="AC73" s="52"/>
      <c r="AD73" s="174"/>
      <c r="AE73" s="54" t="s">
        <v>202</v>
      </c>
      <c r="AF73" s="8" t="s">
        <v>201</v>
      </c>
      <c r="AG73" s="8"/>
      <c r="AH73" s="8"/>
      <c r="AI73" s="8"/>
      <c r="AJ73" s="8"/>
      <c r="AK73" s="55"/>
      <c r="AL73" s="177" t="s">
        <v>663</v>
      </c>
    </row>
    <row r="74" spans="1:38" ht="35.15" customHeight="1" x14ac:dyDescent="0.35">
      <c r="A74" s="25">
        <v>72</v>
      </c>
      <c r="B74" s="3">
        <v>44005</v>
      </c>
      <c r="C74" s="4" t="s">
        <v>29</v>
      </c>
      <c r="D74" s="5" t="s">
        <v>72</v>
      </c>
      <c r="E74" s="4" t="s">
        <v>507</v>
      </c>
      <c r="F74" s="26"/>
      <c r="G74" s="37" t="s">
        <v>506</v>
      </c>
      <c r="H74" s="6" t="s">
        <v>53</v>
      </c>
      <c r="I74" s="6">
        <v>26</v>
      </c>
      <c r="J74" s="5" t="s">
        <v>86</v>
      </c>
      <c r="K74" s="6" t="s">
        <v>59</v>
      </c>
      <c r="L74" s="6" t="s">
        <v>230</v>
      </c>
      <c r="M74" s="5" t="s">
        <v>601</v>
      </c>
      <c r="N74" s="6" t="s">
        <v>29</v>
      </c>
      <c r="O74" s="38" t="s">
        <v>231</v>
      </c>
      <c r="P74" s="44">
        <v>44082</v>
      </c>
      <c r="Q74" s="4" t="s">
        <v>605</v>
      </c>
      <c r="R74" s="5" t="s">
        <v>79</v>
      </c>
      <c r="S74" s="4" t="s">
        <v>68</v>
      </c>
      <c r="T74" s="4" t="s">
        <v>178</v>
      </c>
      <c r="U74" s="4"/>
      <c r="V74" s="26" t="s">
        <v>707</v>
      </c>
      <c r="W74" s="47" t="s">
        <v>106</v>
      </c>
      <c r="X74" s="5" t="s">
        <v>81</v>
      </c>
      <c r="Y74" s="6" t="s">
        <v>343</v>
      </c>
      <c r="Z74" s="6" t="s">
        <v>331</v>
      </c>
      <c r="AA74" s="6" t="s">
        <v>28</v>
      </c>
      <c r="AB74" s="7">
        <v>44272</v>
      </c>
      <c r="AC74" s="52" t="s">
        <v>508</v>
      </c>
      <c r="AD74" s="174"/>
      <c r="AE74" s="54" t="s">
        <v>322</v>
      </c>
      <c r="AF74" s="8"/>
      <c r="AG74" s="8"/>
      <c r="AH74" s="8"/>
      <c r="AI74" s="8"/>
      <c r="AJ74" s="8"/>
      <c r="AK74" s="55"/>
      <c r="AL74" s="177"/>
    </row>
    <row r="75" spans="1:38" ht="35.15" customHeight="1" x14ac:dyDescent="0.35">
      <c r="A75" s="25">
        <v>73</v>
      </c>
      <c r="B75" s="3">
        <v>43858</v>
      </c>
      <c r="C75" s="4" t="s">
        <v>30</v>
      </c>
      <c r="D75" s="5" t="s">
        <v>73</v>
      </c>
      <c r="E75" s="4" t="s">
        <v>530</v>
      </c>
      <c r="F75" s="26"/>
      <c r="G75" s="37" t="s">
        <v>208</v>
      </c>
      <c r="H75" s="6"/>
      <c r="I75" s="6" t="s">
        <v>28</v>
      </c>
      <c r="J75" s="5" t="s">
        <v>28</v>
      </c>
      <c r="K75" s="6" t="s">
        <v>58</v>
      </c>
      <c r="L75" s="6" t="s">
        <v>534</v>
      </c>
      <c r="M75" s="5" t="s">
        <v>599</v>
      </c>
      <c r="N75" s="6" t="s">
        <v>531</v>
      </c>
      <c r="O75" s="38" t="s">
        <v>535</v>
      </c>
      <c r="P75" s="44">
        <v>44083</v>
      </c>
      <c r="Q75" s="4" t="s">
        <v>611</v>
      </c>
      <c r="R75" s="5" t="s">
        <v>79</v>
      </c>
      <c r="S75" s="4" t="s">
        <v>68</v>
      </c>
      <c r="T75" s="4" t="s">
        <v>178</v>
      </c>
      <c r="U75" s="4"/>
      <c r="V75" s="26" t="s">
        <v>707</v>
      </c>
      <c r="W75" s="47" t="s">
        <v>106</v>
      </c>
      <c r="X75" s="5" t="s">
        <v>81</v>
      </c>
      <c r="Y75" s="6" t="s">
        <v>532</v>
      </c>
      <c r="Z75" s="6" t="s">
        <v>533</v>
      </c>
      <c r="AA75" s="6" t="s">
        <v>28</v>
      </c>
      <c r="AB75" s="7"/>
      <c r="AC75" s="52"/>
      <c r="AD75" s="174"/>
      <c r="AE75" s="54" t="s">
        <v>306</v>
      </c>
      <c r="AF75" s="8"/>
      <c r="AG75" s="8"/>
      <c r="AH75" s="8"/>
      <c r="AI75" s="8"/>
      <c r="AJ75" s="8"/>
      <c r="AK75" s="55"/>
      <c r="AL75" s="177"/>
    </row>
    <row r="76" spans="1:38" ht="35.15" customHeight="1" x14ac:dyDescent="0.35">
      <c r="A76" s="25">
        <v>74</v>
      </c>
      <c r="B76" s="3">
        <v>43868</v>
      </c>
      <c r="C76" s="4" t="s">
        <v>29</v>
      </c>
      <c r="D76" s="5" t="s">
        <v>72</v>
      </c>
      <c r="E76" s="4" t="s">
        <v>283</v>
      </c>
      <c r="F76" s="26"/>
      <c r="G76" s="37" t="s">
        <v>499</v>
      </c>
      <c r="H76" s="6" t="s">
        <v>203</v>
      </c>
      <c r="I76" s="6">
        <v>27</v>
      </c>
      <c r="J76" s="5" t="s">
        <v>86</v>
      </c>
      <c r="K76" s="6" t="s">
        <v>58</v>
      </c>
      <c r="L76" s="6" t="s">
        <v>500</v>
      </c>
      <c r="M76" s="5" t="s">
        <v>599</v>
      </c>
      <c r="N76" s="6" t="s">
        <v>30</v>
      </c>
      <c r="O76" s="38" t="s">
        <v>501</v>
      </c>
      <c r="P76" s="44">
        <v>44086</v>
      </c>
      <c r="Q76" s="4" t="s">
        <v>57</v>
      </c>
      <c r="R76" s="5" t="s">
        <v>79</v>
      </c>
      <c r="S76" s="4" t="s">
        <v>68</v>
      </c>
      <c r="T76" s="4" t="s">
        <v>178</v>
      </c>
      <c r="U76" s="4"/>
      <c r="V76" s="26" t="s">
        <v>285</v>
      </c>
      <c r="W76" s="47" t="s">
        <v>106</v>
      </c>
      <c r="X76" s="5" t="s">
        <v>81</v>
      </c>
      <c r="Y76" s="6" t="s">
        <v>502</v>
      </c>
      <c r="Z76" s="6" t="s">
        <v>503</v>
      </c>
      <c r="AA76" s="6" t="s">
        <v>28</v>
      </c>
      <c r="AB76" s="7"/>
      <c r="AC76" s="52"/>
      <c r="AD76" s="174"/>
      <c r="AE76" s="54" t="s">
        <v>284</v>
      </c>
      <c r="AF76" s="8"/>
      <c r="AG76" s="8"/>
      <c r="AH76" s="8"/>
      <c r="AI76" s="8"/>
      <c r="AJ76" s="8"/>
      <c r="AK76" s="55"/>
      <c r="AL76" s="177" t="s">
        <v>684</v>
      </c>
    </row>
    <row r="77" spans="1:38" ht="35.15" customHeight="1" x14ac:dyDescent="0.35">
      <c r="A77" s="25">
        <v>75</v>
      </c>
      <c r="B77" s="3">
        <v>44005</v>
      </c>
      <c r="C77" s="4" t="s">
        <v>29</v>
      </c>
      <c r="D77" s="5" t="s">
        <v>72</v>
      </c>
      <c r="E77" s="4" t="s">
        <v>507</v>
      </c>
      <c r="F77" s="26"/>
      <c r="G77" s="37" t="s">
        <v>506</v>
      </c>
      <c r="H77" s="6" t="s">
        <v>53</v>
      </c>
      <c r="I77" s="6">
        <v>26</v>
      </c>
      <c r="J77" s="5" t="s">
        <v>86</v>
      </c>
      <c r="K77" s="6" t="s">
        <v>59</v>
      </c>
      <c r="L77" s="6" t="s">
        <v>230</v>
      </c>
      <c r="M77" s="5" t="s">
        <v>601</v>
      </c>
      <c r="N77" s="6" t="s">
        <v>29</v>
      </c>
      <c r="O77" s="38" t="s">
        <v>231</v>
      </c>
      <c r="P77" s="44">
        <v>44089</v>
      </c>
      <c r="Q77" s="4" t="s">
        <v>605</v>
      </c>
      <c r="R77" s="5" t="s">
        <v>79</v>
      </c>
      <c r="S77" s="4" t="s">
        <v>68</v>
      </c>
      <c r="T77" s="4" t="s">
        <v>178</v>
      </c>
      <c r="U77" s="4"/>
      <c r="V77" s="26" t="s">
        <v>707</v>
      </c>
      <c r="W77" s="47" t="s">
        <v>106</v>
      </c>
      <c r="X77" s="5" t="s">
        <v>81</v>
      </c>
      <c r="Y77" s="6" t="s">
        <v>343</v>
      </c>
      <c r="Z77" s="6" t="s">
        <v>331</v>
      </c>
      <c r="AA77" s="6" t="s">
        <v>28</v>
      </c>
      <c r="AB77" s="7">
        <v>44272</v>
      </c>
      <c r="AC77" s="52" t="s">
        <v>508</v>
      </c>
      <c r="AD77" s="174"/>
      <c r="AE77" s="54" t="s">
        <v>328</v>
      </c>
      <c r="AF77" s="8"/>
      <c r="AG77" s="8"/>
      <c r="AH77" s="8"/>
      <c r="AI77" s="8"/>
      <c r="AJ77" s="8"/>
      <c r="AK77" s="55"/>
      <c r="AL77" s="177"/>
    </row>
    <row r="78" spans="1:38" ht="35.15" customHeight="1" x14ac:dyDescent="0.35">
      <c r="A78" s="25">
        <v>76</v>
      </c>
      <c r="B78" s="3">
        <v>43737</v>
      </c>
      <c r="C78" s="4" t="s">
        <v>32</v>
      </c>
      <c r="D78" s="5" t="s">
        <v>72</v>
      </c>
      <c r="E78" s="4" t="s">
        <v>485</v>
      </c>
      <c r="F78" s="26"/>
      <c r="G78" s="37" t="s">
        <v>484</v>
      </c>
      <c r="H78" s="6" t="s">
        <v>181</v>
      </c>
      <c r="I78" s="6">
        <v>38</v>
      </c>
      <c r="J78" s="5" t="s">
        <v>613</v>
      </c>
      <c r="K78" s="6" t="s">
        <v>58</v>
      </c>
      <c r="L78" s="6" t="s">
        <v>182</v>
      </c>
      <c r="M78" s="5" t="s">
        <v>603</v>
      </c>
      <c r="N78" s="6" t="s">
        <v>486</v>
      </c>
      <c r="O78" s="38" t="s">
        <v>180</v>
      </c>
      <c r="P78" s="44">
        <v>44089</v>
      </c>
      <c r="Q78" s="4" t="s">
        <v>610</v>
      </c>
      <c r="R78" s="5" t="s">
        <v>79</v>
      </c>
      <c r="S78" s="4" t="s">
        <v>68</v>
      </c>
      <c r="T78" s="4" t="s">
        <v>178</v>
      </c>
      <c r="U78" s="4"/>
      <c r="V78" s="26" t="s">
        <v>707</v>
      </c>
      <c r="W78" s="47" t="s">
        <v>106</v>
      </c>
      <c r="X78" s="5" t="s">
        <v>81</v>
      </c>
      <c r="Y78" s="6" t="s">
        <v>329</v>
      </c>
      <c r="Z78" s="6" t="s">
        <v>487</v>
      </c>
      <c r="AA78" s="6" t="s">
        <v>28</v>
      </c>
      <c r="AB78" s="7"/>
      <c r="AC78" s="52"/>
      <c r="AD78" s="174"/>
      <c r="AE78" s="54" t="s">
        <v>323</v>
      </c>
      <c r="AF78" s="8"/>
      <c r="AG78" s="8"/>
      <c r="AH78" s="8"/>
      <c r="AI78" s="8"/>
      <c r="AJ78" s="8"/>
      <c r="AK78" s="55"/>
      <c r="AL78" s="177"/>
    </row>
    <row r="79" spans="1:38" ht="35.15" customHeight="1" x14ac:dyDescent="0.35">
      <c r="A79" s="25">
        <v>77</v>
      </c>
      <c r="B79" s="3">
        <v>43868</v>
      </c>
      <c r="C79" s="4" t="s">
        <v>29</v>
      </c>
      <c r="D79" s="5" t="s">
        <v>72</v>
      </c>
      <c r="E79" s="4" t="s">
        <v>283</v>
      </c>
      <c r="F79" s="26"/>
      <c r="G79" s="37" t="s">
        <v>499</v>
      </c>
      <c r="H79" s="6" t="s">
        <v>203</v>
      </c>
      <c r="I79" s="6">
        <v>27</v>
      </c>
      <c r="J79" s="5" t="s">
        <v>86</v>
      </c>
      <c r="K79" s="6" t="s">
        <v>58</v>
      </c>
      <c r="L79" s="6" t="s">
        <v>500</v>
      </c>
      <c r="M79" s="5" t="s">
        <v>599</v>
      </c>
      <c r="N79" s="6" t="s">
        <v>30</v>
      </c>
      <c r="O79" s="38" t="s">
        <v>501</v>
      </c>
      <c r="P79" s="44">
        <v>44094</v>
      </c>
      <c r="Q79" s="4" t="s">
        <v>57</v>
      </c>
      <c r="R79" s="5" t="s">
        <v>79</v>
      </c>
      <c r="S79" s="4" t="s">
        <v>68</v>
      </c>
      <c r="T79" s="4" t="s">
        <v>178</v>
      </c>
      <c r="U79" s="4"/>
      <c r="V79" s="26" t="s">
        <v>287</v>
      </c>
      <c r="W79" s="47" t="s">
        <v>106</v>
      </c>
      <c r="X79" s="5" t="s">
        <v>81</v>
      </c>
      <c r="Y79" s="6" t="s">
        <v>502</v>
      </c>
      <c r="Z79" s="6" t="s">
        <v>503</v>
      </c>
      <c r="AA79" s="6" t="s">
        <v>28</v>
      </c>
      <c r="AB79" s="7"/>
      <c r="AC79" s="52"/>
      <c r="AD79" s="174"/>
      <c r="AE79" s="54" t="s">
        <v>286</v>
      </c>
      <c r="AF79" s="8"/>
      <c r="AG79" s="8"/>
      <c r="AH79" s="8"/>
      <c r="AI79" s="8"/>
      <c r="AJ79" s="8"/>
      <c r="AK79" s="55"/>
      <c r="AL79" s="177" t="s">
        <v>685</v>
      </c>
    </row>
    <row r="80" spans="1:38" ht="35.15" customHeight="1" x14ac:dyDescent="0.35">
      <c r="A80" s="25">
        <v>78</v>
      </c>
      <c r="B80" s="3">
        <v>43737</v>
      </c>
      <c r="C80" s="4" t="s">
        <v>32</v>
      </c>
      <c r="D80" s="5" t="s">
        <v>72</v>
      </c>
      <c r="E80" s="4" t="s">
        <v>485</v>
      </c>
      <c r="F80" s="26"/>
      <c r="G80" s="37" t="s">
        <v>484</v>
      </c>
      <c r="H80" s="6" t="s">
        <v>181</v>
      </c>
      <c r="I80" s="6">
        <v>38</v>
      </c>
      <c r="J80" s="5" t="s">
        <v>613</v>
      </c>
      <c r="K80" s="6" t="s">
        <v>58</v>
      </c>
      <c r="L80" s="6" t="s">
        <v>182</v>
      </c>
      <c r="M80" s="5" t="s">
        <v>603</v>
      </c>
      <c r="N80" s="6" t="s">
        <v>486</v>
      </c>
      <c r="O80" s="38" t="s">
        <v>180</v>
      </c>
      <c r="P80" s="44">
        <v>44095</v>
      </c>
      <c r="Q80" s="4" t="s">
        <v>610</v>
      </c>
      <c r="R80" s="5" t="s">
        <v>79</v>
      </c>
      <c r="S80" s="4" t="s">
        <v>69</v>
      </c>
      <c r="T80" s="4" t="s">
        <v>196</v>
      </c>
      <c r="U80" s="4" t="s">
        <v>197</v>
      </c>
      <c r="V80" s="26" t="s">
        <v>197</v>
      </c>
      <c r="W80" s="47" t="s">
        <v>106</v>
      </c>
      <c r="X80" s="5" t="s">
        <v>81</v>
      </c>
      <c r="Y80" s="6" t="s">
        <v>329</v>
      </c>
      <c r="Z80" s="6" t="s">
        <v>487</v>
      </c>
      <c r="AA80" s="6" t="s">
        <v>28</v>
      </c>
      <c r="AB80" s="7"/>
      <c r="AC80" s="52"/>
      <c r="AD80" s="174"/>
      <c r="AE80" s="54" t="s">
        <v>198</v>
      </c>
      <c r="AF80" s="8"/>
      <c r="AG80" s="8"/>
      <c r="AH80" s="8"/>
      <c r="AI80" s="8"/>
      <c r="AJ80" s="8"/>
      <c r="AK80" s="55"/>
      <c r="AL80" s="177" t="s">
        <v>660</v>
      </c>
    </row>
    <row r="81" spans="1:38" ht="35.15" customHeight="1" x14ac:dyDescent="0.35">
      <c r="A81" s="25">
        <v>79</v>
      </c>
      <c r="B81" s="3">
        <v>43737</v>
      </c>
      <c r="C81" s="4" t="s">
        <v>32</v>
      </c>
      <c r="D81" s="5" t="s">
        <v>72</v>
      </c>
      <c r="E81" s="4" t="s">
        <v>485</v>
      </c>
      <c r="F81" s="26"/>
      <c r="G81" s="37" t="s">
        <v>484</v>
      </c>
      <c r="H81" s="6" t="s">
        <v>181</v>
      </c>
      <c r="I81" s="6">
        <v>38</v>
      </c>
      <c r="J81" s="5" t="s">
        <v>613</v>
      </c>
      <c r="K81" s="6" t="s">
        <v>58</v>
      </c>
      <c r="L81" s="6" t="s">
        <v>182</v>
      </c>
      <c r="M81" s="5" t="s">
        <v>603</v>
      </c>
      <c r="N81" s="6" t="s">
        <v>486</v>
      </c>
      <c r="O81" s="38" t="s">
        <v>180</v>
      </c>
      <c r="P81" s="44">
        <v>44095</v>
      </c>
      <c r="Q81" s="4" t="s">
        <v>610</v>
      </c>
      <c r="R81" s="5" t="s">
        <v>79</v>
      </c>
      <c r="S81" s="4" t="s">
        <v>68</v>
      </c>
      <c r="T81" s="4" t="s">
        <v>178</v>
      </c>
      <c r="U81" s="4"/>
      <c r="V81" s="26" t="s">
        <v>184</v>
      </c>
      <c r="W81" s="47" t="s">
        <v>106</v>
      </c>
      <c r="X81" s="5" t="s">
        <v>81</v>
      </c>
      <c r="Y81" s="6" t="s">
        <v>329</v>
      </c>
      <c r="Z81" s="6" t="s">
        <v>487</v>
      </c>
      <c r="AA81" s="6" t="s">
        <v>28</v>
      </c>
      <c r="AB81" s="7"/>
      <c r="AC81" s="52"/>
      <c r="AD81" s="174"/>
      <c r="AE81" s="54" t="s">
        <v>183</v>
      </c>
      <c r="AF81" s="8"/>
      <c r="AG81" s="8"/>
      <c r="AH81" s="8"/>
      <c r="AI81" s="8"/>
      <c r="AJ81" s="8"/>
      <c r="AK81" s="55"/>
      <c r="AL81" s="177"/>
    </row>
    <row r="82" spans="1:38" ht="35.15" customHeight="1" x14ac:dyDescent="0.35">
      <c r="A82" s="25">
        <v>80</v>
      </c>
      <c r="B82" s="3">
        <v>44005</v>
      </c>
      <c r="C82" s="4" t="s">
        <v>29</v>
      </c>
      <c r="D82" s="5" t="s">
        <v>72</v>
      </c>
      <c r="E82" s="4" t="s">
        <v>507</v>
      </c>
      <c r="F82" s="26"/>
      <c r="G82" s="37" t="s">
        <v>506</v>
      </c>
      <c r="H82" s="6" t="s">
        <v>53</v>
      </c>
      <c r="I82" s="6">
        <v>26</v>
      </c>
      <c r="J82" s="5" t="s">
        <v>86</v>
      </c>
      <c r="K82" s="6" t="s">
        <v>59</v>
      </c>
      <c r="L82" s="6" t="s">
        <v>230</v>
      </c>
      <c r="M82" s="5" t="s">
        <v>601</v>
      </c>
      <c r="N82" s="6" t="s">
        <v>29</v>
      </c>
      <c r="O82" s="38" t="s">
        <v>231</v>
      </c>
      <c r="P82" s="44">
        <v>44096</v>
      </c>
      <c r="Q82" s="4" t="s">
        <v>605</v>
      </c>
      <c r="R82" s="5" t="s">
        <v>79</v>
      </c>
      <c r="S82" s="4" t="s">
        <v>68</v>
      </c>
      <c r="T82" s="4" t="s">
        <v>178</v>
      </c>
      <c r="U82" s="4"/>
      <c r="V82" s="26" t="s">
        <v>707</v>
      </c>
      <c r="W82" s="47" t="s">
        <v>106</v>
      </c>
      <c r="X82" s="5" t="s">
        <v>81</v>
      </c>
      <c r="Y82" s="6" t="s">
        <v>343</v>
      </c>
      <c r="Z82" s="6" t="s">
        <v>331</v>
      </c>
      <c r="AA82" s="6" t="s">
        <v>28</v>
      </c>
      <c r="AB82" s="7">
        <v>44272</v>
      </c>
      <c r="AC82" s="52" t="s">
        <v>508</v>
      </c>
      <c r="AD82" s="174"/>
      <c r="AE82" s="54" t="s">
        <v>318</v>
      </c>
      <c r="AF82" s="8"/>
      <c r="AG82" s="8"/>
      <c r="AH82" s="8"/>
      <c r="AI82" s="8"/>
      <c r="AJ82" s="8"/>
      <c r="AK82" s="55"/>
      <c r="AL82" s="177"/>
    </row>
    <row r="83" spans="1:38" ht="35.15" customHeight="1" x14ac:dyDescent="0.35">
      <c r="A83" s="25">
        <v>81</v>
      </c>
      <c r="B83" s="3">
        <v>43737</v>
      </c>
      <c r="C83" s="4" t="s">
        <v>32</v>
      </c>
      <c r="D83" s="5" t="s">
        <v>72</v>
      </c>
      <c r="E83" s="4" t="s">
        <v>485</v>
      </c>
      <c r="F83" s="26"/>
      <c r="G83" s="37" t="s">
        <v>484</v>
      </c>
      <c r="H83" s="6" t="s">
        <v>181</v>
      </c>
      <c r="I83" s="6">
        <v>38</v>
      </c>
      <c r="J83" s="5" t="s">
        <v>613</v>
      </c>
      <c r="K83" s="6" t="s">
        <v>58</v>
      </c>
      <c r="L83" s="6" t="s">
        <v>182</v>
      </c>
      <c r="M83" s="5" t="s">
        <v>603</v>
      </c>
      <c r="N83" s="6" t="s">
        <v>486</v>
      </c>
      <c r="O83" s="38" t="s">
        <v>180</v>
      </c>
      <c r="P83" s="44">
        <v>44096</v>
      </c>
      <c r="Q83" s="4" t="s">
        <v>610</v>
      </c>
      <c r="R83" s="5" t="s">
        <v>79</v>
      </c>
      <c r="S83" s="4" t="s">
        <v>68</v>
      </c>
      <c r="T83" s="4" t="s">
        <v>178</v>
      </c>
      <c r="U83" s="4"/>
      <c r="V83" s="26" t="s">
        <v>707</v>
      </c>
      <c r="W83" s="47" t="s">
        <v>106</v>
      </c>
      <c r="X83" s="5" t="s">
        <v>81</v>
      </c>
      <c r="Y83" s="6" t="s">
        <v>329</v>
      </c>
      <c r="Z83" s="6" t="s">
        <v>487</v>
      </c>
      <c r="AA83" s="6" t="s">
        <v>28</v>
      </c>
      <c r="AB83" s="7"/>
      <c r="AC83" s="52"/>
      <c r="AD83" s="174"/>
      <c r="AE83" s="54" t="s">
        <v>318</v>
      </c>
      <c r="AF83" s="8"/>
      <c r="AG83" s="8"/>
      <c r="AH83" s="8"/>
      <c r="AI83" s="8"/>
      <c r="AJ83" s="8"/>
      <c r="AK83" s="55"/>
      <c r="AL83" s="177"/>
    </row>
    <row r="84" spans="1:38" ht="35.15" customHeight="1" x14ac:dyDescent="0.35">
      <c r="A84" s="25">
        <v>82</v>
      </c>
      <c r="B84" s="3">
        <v>43735</v>
      </c>
      <c r="C84" s="4" t="s">
        <v>37</v>
      </c>
      <c r="D84" s="5" t="s">
        <v>73</v>
      </c>
      <c r="E84" s="4" t="s">
        <v>491</v>
      </c>
      <c r="F84" s="26"/>
      <c r="G84" s="37" t="s">
        <v>402</v>
      </c>
      <c r="H84" s="6" t="s">
        <v>403</v>
      </c>
      <c r="I84" s="6" t="s">
        <v>28</v>
      </c>
      <c r="J84" s="5" t="s">
        <v>28</v>
      </c>
      <c r="K84" s="6" t="s">
        <v>58</v>
      </c>
      <c r="L84" s="6" t="s">
        <v>61</v>
      </c>
      <c r="M84" s="5" t="s">
        <v>76</v>
      </c>
      <c r="N84" s="6" t="s">
        <v>37</v>
      </c>
      <c r="O84" s="38" t="s">
        <v>192</v>
      </c>
      <c r="P84" s="44">
        <v>44105</v>
      </c>
      <c r="Q84" s="4" t="s">
        <v>28</v>
      </c>
      <c r="R84" s="5" t="s">
        <v>28</v>
      </c>
      <c r="S84" s="4" t="s">
        <v>68</v>
      </c>
      <c r="T84" s="4" t="s">
        <v>619</v>
      </c>
      <c r="U84" s="4"/>
      <c r="V84" s="26" t="s">
        <v>462</v>
      </c>
      <c r="W84" s="47" t="s">
        <v>106</v>
      </c>
      <c r="X84" s="5" t="s">
        <v>81</v>
      </c>
      <c r="Y84" s="6" t="s">
        <v>404</v>
      </c>
      <c r="Z84" s="6" t="s">
        <v>492</v>
      </c>
      <c r="AA84" s="6" t="s">
        <v>28</v>
      </c>
      <c r="AB84" s="7"/>
      <c r="AC84" s="52"/>
      <c r="AD84" s="174"/>
      <c r="AE84" s="54" t="s">
        <v>401</v>
      </c>
      <c r="AF84" s="8"/>
      <c r="AG84" s="8"/>
      <c r="AH84" s="8"/>
      <c r="AI84" s="8"/>
      <c r="AJ84" s="8"/>
      <c r="AK84" s="55"/>
      <c r="AL84" s="177" t="s">
        <v>700</v>
      </c>
    </row>
    <row r="85" spans="1:38" ht="35.15" customHeight="1" x14ac:dyDescent="0.35">
      <c r="A85" s="25">
        <v>83</v>
      </c>
      <c r="B85" s="3">
        <v>41500</v>
      </c>
      <c r="C85" s="4" t="s">
        <v>32</v>
      </c>
      <c r="D85" s="5" t="s">
        <v>72</v>
      </c>
      <c r="E85" s="4" t="s">
        <v>582</v>
      </c>
      <c r="F85" s="26" t="s">
        <v>130</v>
      </c>
      <c r="G85" s="37" t="s">
        <v>133</v>
      </c>
      <c r="H85" s="6" t="s">
        <v>127</v>
      </c>
      <c r="I85" s="6">
        <v>46</v>
      </c>
      <c r="J85" s="5" t="s">
        <v>614</v>
      </c>
      <c r="K85" s="6" t="s">
        <v>58</v>
      </c>
      <c r="L85" s="6" t="s">
        <v>598</v>
      </c>
      <c r="M85" s="5" t="s">
        <v>600</v>
      </c>
      <c r="N85" s="6" t="s">
        <v>131</v>
      </c>
      <c r="O85" s="38" t="s">
        <v>28</v>
      </c>
      <c r="P85" s="44">
        <v>44109</v>
      </c>
      <c r="Q85" s="4" t="s">
        <v>583</v>
      </c>
      <c r="R85" s="5" t="s">
        <v>79</v>
      </c>
      <c r="S85" s="4" t="s">
        <v>128</v>
      </c>
      <c r="T85" s="4" t="s">
        <v>616</v>
      </c>
      <c r="U85" s="4" t="s">
        <v>129</v>
      </c>
      <c r="V85" s="26" t="s">
        <v>361</v>
      </c>
      <c r="W85" s="47" t="s">
        <v>597</v>
      </c>
      <c r="X85" s="5" t="s">
        <v>80</v>
      </c>
      <c r="Y85" s="6" t="s">
        <v>584</v>
      </c>
      <c r="Z85" s="6" t="s">
        <v>585</v>
      </c>
      <c r="AA85" s="6" t="s">
        <v>586</v>
      </c>
      <c r="AB85" s="7">
        <v>42918</v>
      </c>
      <c r="AC85" s="52" t="s">
        <v>515</v>
      </c>
      <c r="AD85" s="174"/>
      <c r="AE85" s="54" t="s">
        <v>132</v>
      </c>
      <c r="AF85" s="8" t="s">
        <v>134</v>
      </c>
      <c r="AG85" s="8" t="s">
        <v>135</v>
      </c>
      <c r="AH85" s="8" t="s">
        <v>136</v>
      </c>
      <c r="AI85" s="8" t="s">
        <v>137</v>
      </c>
      <c r="AJ85" s="8" t="s">
        <v>292</v>
      </c>
      <c r="AK85" s="55"/>
      <c r="AL85" s="177"/>
    </row>
    <row r="86" spans="1:38" ht="35.15" customHeight="1" x14ac:dyDescent="0.35">
      <c r="A86" s="25">
        <v>84</v>
      </c>
      <c r="B86" s="3">
        <v>41500</v>
      </c>
      <c r="C86" s="4" t="s">
        <v>33</v>
      </c>
      <c r="D86" s="5" t="s">
        <v>72</v>
      </c>
      <c r="E86" s="4" t="s">
        <v>517</v>
      </c>
      <c r="F86" s="26" t="s">
        <v>518</v>
      </c>
      <c r="G86" s="37" t="s">
        <v>519</v>
      </c>
      <c r="H86" s="6" t="s">
        <v>446</v>
      </c>
      <c r="I86" s="6">
        <v>49</v>
      </c>
      <c r="J86" s="5" t="s">
        <v>614</v>
      </c>
      <c r="K86" s="6" t="s">
        <v>58</v>
      </c>
      <c r="L86" s="6" t="s">
        <v>60</v>
      </c>
      <c r="M86" s="5" t="s">
        <v>83</v>
      </c>
      <c r="N86" s="6" t="s">
        <v>520</v>
      </c>
      <c r="O86" s="38" t="s">
        <v>28</v>
      </c>
      <c r="P86" s="44">
        <v>44110</v>
      </c>
      <c r="Q86" s="4" t="s">
        <v>28</v>
      </c>
      <c r="R86" s="5" t="s">
        <v>28</v>
      </c>
      <c r="S86" s="4" t="s">
        <v>128</v>
      </c>
      <c r="T86" s="4" t="s">
        <v>234</v>
      </c>
      <c r="U86" s="4" t="s">
        <v>409</v>
      </c>
      <c r="V86" s="26" t="s">
        <v>471</v>
      </c>
      <c r="W86" s="47" t="s">
        <v>597</v>
      </c>
      <c r="X86" s="5" t="s">
        <v>80</v>
      </c>
      <c r="Y86" s="6" t="s">
        <v>521</v>
      </c>
      <c r="Z86" s="6" t="s">
        <v>522</v>
      </c>
      <c r="AA86" s="6" t="s">
        <v>28</v>
      </c>
      <c r="AB86" s="7">
        <v>42919</v>
      </c>
      <c r="AC86" s="52" t="s">
        <v>515</v>
      </c>
      <c r="AD86" s="174" t="s">
        <v>397</v>
      </c>
      <c r="AE86" s="54" t="s">
        <v>396</v>
      </c>
      <c r="AF86" s="8" t="s">
        <v>410</v>
      </c>
      <c r="AG86" s="8"/>
      <c r="AH86" s="8"/>
      <c r="AI86" s="8"/>
      <c r="AJ86" s="8"/>
      <c r="AK86" s="55"/>
      <c r="AL86" s="177"/>
    </row>
    <row r="87" spans="1:38" ht="35.15" customHeight="1" x14ac:dyDescent="0.35">
      <c r="A87" s="25">
        <v>85</v>
      </c>
      <c r="B87" s="3">
        <v>41500</v>
      </c>
      <c r="C87" s="4" t="s">
        <v>33</v>
      </c>
      <c r="D87" s="5" t="s">
        <v>72</v>
      </c>
      <c r="E87" s="4" t="s">
        <v>517</v>
      </c>
      <c r="F87" s="26" t="s">
        <v>518</v>
      </c>
      <c r="G87" s="37" t="s">
        <v>519</v>
      </c>
      <c r="H87" s="6" t="s">
        <v>446</v>
      </c>
      <c r="I87" s="6">
        <v>49</v>
      </c>
      <c r="J87" s="5" t="s">
        <v>614</v>
      </c>
      <c r="K87" s="6" t="s">
        <v>58</v>
      </c>
      <c r="L87" s="6" t="s">
        <v>60</v>
      </c>
      <c r="M87" s="5" t="s">
        <v>83</v>
      </c>
      <c r="N87" s="6" t="s">
        <v>520</v>
      </c>
      <c r="O87" s="38" t="s">
        <v>28</v>
      </c>
      <c r="P87" s="44">
        <v>44113</v>
      </c>
      <c r="Q87" s="4" t="s">
        <v>28</v>
      </c>
      <c r="R87" s="5" t="s">
        <v>28</v>
      </c>
      <c r="S87" s="4" t="s">
        <v>68</v>
      </c>
      <c r="T87" s="4" t="s">
        <v>108</v>
      </c>
      <c r="U87" s="4" t="s">
        <v>147</v>
      </c>
      <c r="V87" s="26" t="s">
        <v>110</v>
      </c>
      <c r="W87" s="47" t="s">
        <v>597</v>
      </c>
      <c r="X87" s="5" t="s">
        <v>80</v>
      </c>
      <c r="Y87" s="6" t="s">
        <v>521</v>
      </c>
      <c r="Z87" s="6" t="s">
        <v>522</v>
      </c>
      <c r="AA87" s="6" t="s">
        <v>28</v>
      </c>
      <c r="AB87" s="7">
        <v>42919</v>
      </c>
      <c r="AC87" s="52" t="s">
        <v>515</v>
      </c>
      <c r="AD87" s="174" t="s">
        <v>397</v>
      </c>
      <c r="AE87" s="54" t="s">
        <v>109</v>
      </c>
      <c r="AF87" s="8"/>
      <c r="AG87" s="8"/>
      <c r="AH87" s="8"/>
      <c r="AI87" s="8"/>
      <c r="AJ87" s="8"/>
      <c r="AK87" s="55"/>
      <c r="AL87" s="177" t="s">
        <v>643</v>
      </c>
    </row>
    <row r="88" spans="1:38" ht="35.15" customHeight="1" x14ac:dyDescent="0.35">
      <c r="A88" s="25">
        <v>86</v>
      </c>
      <c r="B88" s="3">
        <v>43641</v>
      </c>
      <c r="C88" s="4" t="s">
        <v>29</v>
      </c>
      <c r="D88" s="5" t="s">
        <v>72</v>
      </c>
      <c r="E88" s="4" t="s">
        <v>544</v>
      </c>
      <c r="F88" s="26" t="s">
        <v>536</v>
      </c>
      <c r="G88" s="37" t="s">
        <v>548</v>
      </c>
      <c r="H88" s="6" t="s">
        <v>274</v>
      </c>
      <c r="I88" s="6" t="s">
        <v>28</v>
      </c>
      <c r="J88" s="5" t="s">
        <v>28</v>
      </c>
      <c r="K88" s="6" t="s">
        <v>58</v>
      </c>
      <c r="L88" s="6" t="s">
        <v>28</v>
      </c>
      <c r="M88" s="5" t="s">
        <v>28</v>
      </c>
      <c r="N88" s="6" t="s">
        <v>28</v>
      </c>
      <c r="O88" s="38" t="s">
        <v>549</v>
      </c>
      <c r="P88" s="44">
        <v>44115</v>
      </c>
      <c r="Q88" s="4" t="s">
        <v>57</v>
      </c>
      <c r="R88" s="5" t="s">
        <v>79</v>
      </c>
      <c r="S88" s="4" t="s">
        <v>68</v>
      </c>
      <c r="T88" s="4" t="s">
        <v>178</v>
      </c>
      <c r="U88" s="4"/>
      <c r="V88" s="26" t="s">
        <v>707</v>
      </c>
      <c r="W88" s="47" t="s">
        <v>106</v>
      </c>
      <c r="X88" s="5" t="s">
        <v>81</v>
      </c>
      <c r="Y88" s="6" t="s">
        <v>550</v>
      </c>
      <c r="Z88" s="6" t="s">
        <v>551</v>
      </c>
      <c r="AA88" s="6" t="s">
        <v>552</v>
      </c>
      <c r="AB88" s="7"/>
      <c r="AC88" s="52"/>
      <c r="AD88" s="174"/>
      <c r="AE88" s="54" t="s">
        <v>300</v>
      </c>
      <c r="AF88" s="8"/>
      <c r="AG88" s="8"/>
      <c r="AH88" s="8"/>
      <c r="AI88" s="8"/>
      <c r="AJ88" s="8"/>
      <c r="AK88" s="55"/>
      <c r="AL88" s="177"/>
    </row>
    <row r="89" spans="1:38" ht="35.15" customHeight="1" x14ac:dyDescent="0.35">
      <c r="A89" s="25">
        <v>87</v>
      </c>
      <c r="B89" s="3">
        <v>40893</v>
      </c>
      <c r="C89" s="4" t="s">
        <v>29</v>
      </c>
      <c r="D89" s="5" t="s">
        <v>72</v>
      </c>
      <c r="E89" s="4" t="s">
        <v>569</v>
      </c>
      <c r="F89" s="26" t="s">
        <v>570</v>
      </c>
      <c r="G89" s="37" t="s">
        <v>571</v>
      </c>
      <c r="H89" s="6" t="s">
        <v>298</v>
      </c>
      <c r="I89" s="6">
        <v>63</v>
      </c>
      <c r="J89" s="5" t="s">
        <v>77</v>
      </c>
      <c r="K89" s="6" t="s">
        <v>58</v>
      </c>
      <c r="L89" s="6" t="s">
        <v>572</v>
      </c>
      <c r="M89" s="5" t="s">
        <v>601</v>
      </c>
      <c r="N89" s="6" t="s">
        <v>573</v>
      </c>
      <c r="O89" s="38" t="s">
        <v>28</v>
      </c>
      <c r="P89" s="44">
        <v>44115</v>
      </c>
      <c r="Q89" s="4" t="s">
        <v>57</v>
      </c>
      <c r="R89" s="5" t="s">
        <v>79</v>
      </c>
      <c r="S89" s="4" t="s">
        <v>68</v>
      </c>
      <c r="T89" s="4" t="s">
        <v>178</v>
      </c>
      <c r="U89" s="4"/>
      <c r="V89" s="26" t="s">
        <v>707</v>
      </c>
      <c r="W89" s="47" t="s">
        <v>67</v>
      </c>
      <c r="X89" s="5" t="s">
        <v>67</v>
      </c>
      <c r="Y89" s="6" t="s">
        <v>574</v>
      </c>
      <c r="Z89" s="6" t="s">
        <v>575</v>
      </c>
      <c r="AA89" s="6" t="s">
        <v>28</v>
      </c>
      <c r="AB89" s="7">
        <v>42039</v>
      </c>
      <c r="AC89" s="52" t="s">
        <v>576</v>
      </c>
      <c r="AD89" s="174"/>
      <c r="AE89" s="54" t="s">
        <v>300</v>
      </c>
      <c r="AF89" s="8"/>
      <c r="AG89" s="8"/>
      <c r="AH89" s="8"/>
      <c r="AI89" s="8"/>
      <c r="AJ89" s="8"/>
      <c r="AK89" s="55"/>
      <c r="AL89" s="177"/>
    </row>
    <row r="90" spans="1:38" ht="35.15" customHeight="1" x14ac:dyDescent="0.35">
      <c r="A90" s="25">
        <v>88</v>
      </c>
      <c r="B90" s="3">
        <v>44005</v>
      </c>
      <c r="C90" s="4" t="s">
        <v>29</v>
      </c>
      <c r="D90" s="5" t="s">
        <v>72</v>
      </c>
      <c r="E90" s="4" t="s">
        <v>507</v>
      </c>
      <c r="F90" s="26"/>
      <c r="G90" s="37" t="s">
        <v>506</v>
      </c>
      <c r="H90" s="6" t="s">
        <v>53</v>
      </c>
      <c r="I90" s="6">
        <v>26</v>
      </c>
      <c r="J90" s="5" t="s">
        <v>86</v>
      </c>
      <c r="K90" s="6" t="s">
        <v>59</v>
      </c>
      <c r="L90" s="6" t="s">
        <v>230</v>
      </c>
      <c r="M90" s="5" t="s">
        <v>601</v>
      </c>
      <c r="N90" s="6" t="s">
        <v>29</v>
      </c>
      <c r="O90" s="38" t="s">
        <v>231</v>
      </c>
      <c r="P90" s="44">
        <v>44118</v>
      </c>
      <c r="Q90" s="4" t="s">
        <v>605</v>
      </c>
      <c r="R90" s="5" t="s">
        <v>79</v>
      </c>
      <c r="S90" s="4" t="s">
        <v>68</v>
      </c>
      <c r="T90" s="4" t="s">
        <v>234</v>
      </c>
      <c r="U90" s="4" t="s">
        <v>232</v>
      </c>
      <c r="V90" s="26" t="s">
        <v>476</v>
      </c>
      <c r="W90" s="47" t="s">
        <v>106</v>
      </c>
      <c r="X90" s="5" t="s">
        <v>81</v>
      </c>
      <c r="Y90" s="6" t="s">
        <v>343</v>
      </c>
      <c r="Z90" s="6" t="s">
        <v>331</v>
      </c>
      <c r="AA90" s="6" t="s">
        <v>28</v>
      </c>
      <c r="AB90" s="7">
        <v>44272</v>
      </c>
      <c r="AC90" s="52" t="s">
        <v>508</v>
      </c>
      <c r="AD90" s="174"/>
      <c r="AE90" s="54" t="s">
        <v>233</v>
      </c>
      <c r="AF90" s="8" t="s">
        <v>242</v>
      </c>
      <c r="AG90" s="8"/>
      <c r="AH90" s="8"/>
      <c r="AI90" s="8"/>
      <c r="AJ90" s="8"/>
      <c r="AK90" s="55"/>
      <c r="AL90" s="177" t="s">
        <v>669</v>
      </c>
    </row>
    <row r="91" spans="1:38" ht="35.15" customHeight="1" x14ac:dyDescent="0.35">
      <c r="A91" s="25">
        <v>89</v>
      </c>
      <c r="B91" s="3">
        <v>43737</v>
      </c>
      <c r="C91" s="4" t="s">
        <v>32</v>
      </c>
      <c r="D91" s="5" t="s">
        <v>72</v>
      </c>
      <c r="E91" s="4" t="s">
        <v>485</v>
      </c>
      <c r="F91" s="26"/>
      <c r="G91" s="37" t="s">
        <v>484</v>
      </c>
      <c r="H91" s="6" t="s">
        <v>181</v>
      </c>
      <c r="I91" s="6">
        <v>38</v>
      </c>
      <c r="J91" s="5" t="s">
        <v>613</v>
      </c>
      <c r="K91" s="6" t="s">
        <v>58</v>
      </c>
      <c r="L91" s="6" t="s">
        <v>182</v>
      </c>
      <c r="M91" s="5" t="s">
        <v>603</v>
      </c>
      <c r="N91" s="6" t="s">
        <v>486</v>
      </c>
      <c r="O91" s="38" t="s">
        <v>180</v>
      </c>
      <c r="P91" s="44">
        <v>44118</v>
      </c>
      <c r="Q91" s="4" t="s">
        <v>610</v>
      </c>
      <c r="R91" s="5" t="s">
        <v>79</v>
      </c>
      <c r="S91" s="4" t="s">
        <v>68</v>
      </c>
      <c r="T91" s="4" t="s">
        <v>178</v>
      </c>
      <c r="U91" s="4"/>
      <c r="V91" s="26" t="s">
        <v>707</v>
      </c>
      <c r="W91" s="47" t="s">
        <v>106</v>
      </c>
      <c r="X91" s="5" t="s">
        <v>81</v>
      </c>
      <c r="Y91" s="6" t="s">
        <v>329</v>
      </c>
      <c r="Z91" s="6" t="s">
        <v>487</v>
      </c>
      <c r="AA91" s="6" t="s">
        <v>28</v>
      </c>
      <c r="AB91" s="7"/>
      <c r="AC91" s="52"/>
      <c r="AD91" s="174"/>
      <c r="AE91" s="54" t="s">
        <v>307</v>
      </c>
      <c r="AF91" s="8"/>
      <c r="AG91" s="8"/>
      <c r="AH91" s="8"/>
      <c r="AI91" s="8"/>
      <c r="AJ91" s="8"/>
      <c r="AK91" s="55"/>
      <c r="AL91" s="177"/>
    </row>
    <row r="92" spans="1:38" ht="35.15" customHeight="1" x14ac:dyDescent="0.35">
      <c r="A92" s="25">
        <v>90</v>
      </c>
      <c r="B92" s="3">
        <v>44005</v>
      </c>
      <c r="C92" s="4" t="s">
        <v>29</v>
      </c>
      <c r="D92" s="5" t="s">
        <v>72</v>
      </c>
      <c r="E92" s="4" t="s">
        <v>507</v>
      </c>
      <c r="F92" s="26"/>
      <c r="G92" s="37" t="s">
        <v>506</v>
      </c>
      <c r="H92" s="6" t="s">
        <v>53</v>
      </c>
      <c r="I92" s="6">
        <v>26</v>
      </c>
      <c r="J92" s="5" t="s">
        <v>86</v>
      </c>
      <c r="K92" s="6" t="s">
        <v>59</v>
      </c>
      <c r="L92" s="6" t="s">
        <v>230</v>
      </c>
      <c r="M92" s="5" t="s">
        <v>601</v>
      </c>
      <c r="N92" s="6" t="s">
        <v>29</v>
      </c>
      <c r="O92" s="38" t="s">
        <v>231</v>
      </c>
      <c r="P92" s="44">
        <v>44125</v>
      </c>
      <c r="Q92" s="4" t="s">
        <v>605</v>
      </c>
      <c r="R92" s="5" t="s">
        <v>79</v>
      </c>
      <c r="S92" s="4" t="s">
        <v>68</v>
      </c>
      <c r="T92" s="4" t="s">
        <v>178</v>
      </c>
      <c r="U92" s="4"/>
      <c r="V92" s="26" t="s">
        <v>707</v>
      </c>
      <c r="W92" s="47" t="s">
        <v>106</v>
      </c>
      <c r="X92" s="5" t="s">
        <v>81</v>
      </c>
      <c r="Y92" s="6" t="s">
        <v>343</v>
      </c>
      <c r="Z92" s="6" t="s">
        <v>331</v>
      </c>
      <c r="AA92" s="6" t="s">
        <v>28</v>
      </c>
      <c r="AB92" s="7">
        <v>44272</v>
      </c>
      <c r="AC92" s="52" t="s">
        <v>508</v>
      </c>
      <c r="AD92" s="174"/>
      <c r="AE92" s="54" t="s">
        <v>314</v>
      </c>
      <c r="AF92" s="8"/>
      <c r="AG92" s="8"/>
      <c r="AH92" s="8"/>
      <c r="AI92" s="8"/>
      <c r="AJ92" s="8"/>
      <c r="AK92" s="55"/>
      <c r="AL92" s="177"/>
    </row>
    <row r="93" spans="1:38" ht="35.15" customHeight="1" x14ac:dyDescent="0.35">
      <c r="A93" s="25">
        <v>91</v>
      </c>
      <c r="B93" s="3">
        <v>43737</v>
      </c>
      <c r="C93" s="4" t="s">
        <v>32</v>
      </c>
      <c r="D93" s="5" t="s">
        <v>72</v>
      </c>
      <c r="E93" s="4" t="s">
        <v>485</v>
      </c>
      <c r="F93" s="26"/>
      <c r="G93" s="37" t="s">
        <v>484</v>
      </c>
      <c r="H93" s="6" t="s">
        <v>181</v>
      </c>
      <c r="I93" s="6">
        <v>38</v>
      </c>
      <c r="J93" s="5" t="s">
        <v>613</v>
      </c>
      <c r="K93" s="6" t="s">
        <v>58</v>
      </c>
      <c r="L93" s="6" t="s">
        <v>182</v>
      </c>
      <c r="M93" s="5" t="s">
        <v>603</v>
      </c>
      <c r="N93" s="6" t="s">
        <v>486</v>
      </c>
      <c r="O93" s="38" t="s">
        <v>180</v>
      </c>
      <c r="P93" s="44">
        <v>44125</v>
      </c>
      <c r="Q93" s="4" t="s">
        <v>610</v>
      </c>
      <c r="R93" s="5" t="s">
        <v>79</v>
      </c>
      <c r="S93" s="4" t="s">
        <v>68</v>
      </c>
      <c r="T93" s="4" t="s">
        <v>178</v>
      </c>
      <c r="U93" s="4"/>
      <c r="V93" s="26" t="s">
        <v>707</v>
      </c>
      <c r="W93" s="47" t="s">
        <v>106</v>
      </c>
      <c r="X93" s="5" t="s">
        <v>81</v>
      </c>
      <c r="Y93" s="6" t="s">
        <v>329</v>
      </c>
      <c r="Z93" s="6" t="s">
        <v>487</v>
      </c>
      <c r="AA93" s="6" t="s">
        <v>28</v>
      </c>
      <c r="AB93" s="7"/>
      <c r="AC93" s="52"/>
      <c r="AD93" s="174"/>
      <c r="AE93" s="54" t="s">
        <v>315</v>
      </c>
      <c r="AF93" s="8" t="s">
        <v>325</v>
      </c>
      <c r="AG93" s="8"/>
      <c r="AH93" s="8"/>
      <c r="AI93" s="8"/>
      <c r="AJ93" s="8"/>
      <c r="AK93" s="55"/>
      <c r="AL93" s="177"/>
    </row>
    <row r="94" spans="1:38" ht="35.15" customHeight="1" x14ac:dyDescent="0.35">
      <c r="A94" s="25">
        <v>92</v>
      </c>
      <c r="B94" s="3">
        <v>43737</v>
      </c>
      <c r="C94" s="4" t="s">
        <v>32</v>
      </c>
      <c r="D94" s="5" t="s">
        <v>72</v>
      </c>
      <c r="E94" s="4" t="s">
        <v>485</v>
      </c>
      <c r="F94" s="26"/>
      <c r="G94" s="37" t="s">
        <v>484</v>
      </c>
      <c r="H94" s="6" t="s">
        <v>181</v>
      </c>
      <c r="I94" s="6">
        <v>38</v>
      </c>
      <c r="J94" s="5" t="s">
        <v>613</v>
      </c>
      <c r="K94" s="6" t="s">
        <v>58</v>
      </c>
      <c r="L94" s="6" t="s">
        <v>182</v>
      </c>
      <c r="M94" s="5" t="s">
        <v>603</v>
      </c>
      <c r="N94" s="6" t="s">
        <v>486</v>
      </c>
      <c r="O94" s="38" t="s">
        <v>180</v>
      </c>
      <c r="P94" s="44">
        <v>44131</v>
      </c>
      <c r="Q94" s="4" t="s">
        <v>610</v>
      </c>
      <c r="R94" s="5" t="s">
        <v>79</v>
      </c>
      <c r="S94" s="4" t="s">
        <v>68</v>
      </c>
      <c r="T94" s="4" t="s">
        <v>178</v>
      </c>
      <c r="U94" s="4"/>
      <c r="V94" s="26" t="s">
        <v>365</v>
      </c>
      <c r="W94" s="47" t="s">
        <v>106</v>
      </c>
      <c r="X94" s="5" t="s">
        <v>81</v>
      </c>
      <c r="Y94" s="6" t="s">
        <v>329</v>
      </c>
      <c r="Z94" s="6" t="s">
        <v>487</v>
      </c>
      <c r="AA94" s="6" t="s">
        <v>28</v>
      </c>
      <c r="AB94" s="7"/>
      <c r="AC94" s="52"/>
      <c r="AD94" s="174"/>
      <c r="AE94" s="54" t="s">
        <v>187</v>
      </c>
      <c r="AF94" s="8"/>
      <c r="AG94" s="8"/>
      <c r="AH94" s="8"/>
      <c r="AI94" s="8"/>
      <c r="AJ94" s="8"/>
      <c r="AK94" s="55"/>
      <c r="AL94" s="177"/>
    </row>
    <row r="95" spans="1:38" ht="35.15" customHeight="1" x14ac:dyDescent="0.35">
      <c r="A95" s="25">
        <v>93</v>
      </c>
      <c r="B95" s="3">
        <v>44005</v>
      </c>
      <c r="C95" s="4" t="s">
        <v>29</v>
      </c>
      <c r="D95" s="5" t="s">
        <v>72</v>
      </c>
      <c r="E95" s="4" t="s">
        <v>507</v>
      </c>
      <c r="F95" s="26"/>
      <c r="G95" s="37" t="s">
        <v>506</v>
      </c>
      <c r="H95" s="6" t="s">
        <v>53</v>
      </c>
      <c r="I95" s="6">
        <v>26</v>
      </c>
      <c r="J95" s="5" t="s">
        <v>86</v>
      </c>
      <c r="K95" s="6" t="s">
        <v>59</v>
      </c>
      <c r="L95" s="6" t="s">
        <v>230</v>
      </c>
      <c r="M95" s="5" t="s">
        <v>601</v>
      </c>
      <c r="N95" s="6" t="s">
        <v>29</v>
      </c>
      <c r="O95" s="38" t="s">
        <v>231</v>
      </c>
      <c r="P95" s="44">
        <v>44132</v>
      </c>
      <c r="Q95" s="4" t="s">
        <v>605</v>
      </c>
      <c r="R95" s="5" t="s">
        <v>79</v>
      </c>
      <c r="S95" s="4" t="s">
        <v>68</v>
      </c>
      <c r="T95" s="4" t="s">
        <v>178</v>
      </c>
      <c r="U95" s="4"/>
      <c r="V95" s="26" t="s">
        <v>707</v>
      </c>
      <c r="W95" s="47" t="s">
        <v>106</v>
      </c>
      <c r="X95" s="5" t="s">
        <v>81</v>
      </c>
      <c r="Y95" s="6" t="s">
        <v>343</v>
      </c>
      <c r="Z95" s="6" t="s">
        <v>331</v>
      </c>
      <c r="AA95" s="6" t="s">
        <v>28</v>
      </c>
      <c r="AB95" s="7">
        <v>44272</v>
      </c>
      <c r="AC95" s="52" t="s">
        <v>508</v>
      </c>
      <c r="AD95" s="174"/>
      <c r="AE95" s="54" t="s">
        <v>320</v>
      </c>
      <c r="AF95" s="8"/>
      <c r="AG95" s="8"/>
      <c r="AH95" s="8"/>
      <c r="AI95" s="8"/>
      <c r="AJ95" s="8"/>
      <c r="AK95" s="55"/>
      <c r="AL95" s="177"/>
    </row>
    <row r="96" spans="1:38" ht="35.15" customHeight="1" x14ac:dyDescent="0.35">
      <c r="A96" s="25">
        <v>94</v>
      </c>
      <c r="B96" s="3">
        <v>43737</v>
      </c>
      <c r="C96" s="4" t="s">
        <v>32</v>
      </c>
      <c r="D96" s="5" t="s">
        <v>72</v>
      </c>
      <c r="E96" s="4" t="s">
        <v>485</v>
      </c>
      <c r="F96" s="26"/>
      <c r="G96" s="37" t="s">
        <v>484</v>
      </c>
      <c r="H96" s="6" t="s">
        <v>181</v>
      </c>
      <c r="I96" s="6">
        <v>38</v>
      </c>
      <c r="J96" s="5" t="s">
        <v>613</v>
      </c>
      <c r="K96" s="6" t="s">
        <v>58</v>
      </c>
      <c r="L96" s="6" t="s">
        <v>182</v>
      </c>
      <c r="M96" s="5" t="s">
        <v>603</v>
      </c>
      <c r="N96" s="6" t="s">
        <v>486</v>
      </c>
      <c r="O96" s="38" t="s">
        <v>180</v>
      </c>
      <c r="P96" s="44">
        <v>44132</v>
      </c>
      <c r="Q96" s="4" t="s">
        <v>610</v>
      </c>
      <c r="R96" s="5" t="s">
        <v>79</v>
      </c>
      <c r="S96" s="4" t="s">
        <v>68</v>
      </c>
      <c r="T96" s="4" t="s">
        <v>178</v>
      </c>
      <c r="U96" s="4"/>
      <c r="V96" s="26" t="s">
        <v>707</v>
      </c>
      <c r="W96" s="47" t="s">
        <v>106</v>
      </c>
      <c r="X96" s="5" t="s">
        <v>81</v>
      </c>
      <c r="Y96" s="6" t="s">
        <v>329</v>
      </c>
      <c r="Z96" s="6" t="s">
        <v>487</v>
      </c>
      <c r="AA96" s="6" t="s">
        <v>28</v>
      </c>
      <c r="AB96" s="7"/>
      <c r="AC96" s="52"/>
      <c r="AD96" s="174"/>
      <c r="AE96" s="54" t="s">
        <v>320</v>
      </c>
      <c r="AF96" s="8"/>
      <c r="AG96" s="8"/>
      <c r="AH96" s="8"/>
      <c r="AI96" s="8"/>
      <c r="AJ96" s="8"/>
      <c r="AK96" s="55"/>
      <c r="AL96" s="177"/>
    </row>
    <row r="97" spans="1:38" ht="35.15" customHeight="1" x14ac:dyDescent="0.35">
      <c r="A97" s="25">
        <v>95</v>
      </c>
      <c r="B97" s="3">
        <v>44132</v>
      </c>
      <c r="C97" s="4" t="s">
        <v>28</v>
      </c>
      <c r="D97" s="5" t="s">
        <v>28</v>
      </c>
      <c r="E97" s="4" t="s">
        <v>28</v>
      </c>
      <c r="F97" s="26"/>
      <c r="G97" s="37" t="s">
        <v>428</v>
      </c>
      <c r="H97" s="6"/>
      <c r="I97" s="6" t="s">
        <v>28</v>
      </c>
      <c r="J97" s="5" t="s">
        <v>28</v>
      </c>
      <c r="K97" s="6" t="s">
        <v>58</v>
      </c>
      <c r="L97" s="6" t="s">
        <v>28</v>
      </c>
      <c r="M97" s="5" t="s">
        <v>28</v>
      </c>
      <c r="N97" s="6" t="s">
        <v>28</v>
      </c>
      <c r="O97" s="38" t="s">
        <v>28</v>
      </c>
      <c r="P97" s="44">
        <v>44132</v>
      </c>
      <c r="Q97" s="4" t="s">
        <v>28</v>
      </c>
      <c r="R97" s="5" t="s">
        <v>28</v>
      </c>
      <c r="S97" s="4" t="s">
        <v>68</v>
      </c>
      <c r="T97" s="4" t="s">
        <v>348</v>
      </c>
      <c r="U97" s="4"/>
      <c r="V97" s="26" t="s">
        <v>359</v>
      </c>
      <c r="W97" s="47" t="s">
        <v>28</v>
      </c>
      <c r="X97" s="5" t="s">
        <v>28</v>
      </c>
      <c r="Y97" s="6" t="s">
        <v>28</v>
      </c>
      <c r="Z97" s="6" t="s">
        <v>28</v>
      </c>
      <c r="AA97" s="6" t="s">
        <v>28</v>
      </c>
      <c r="AB97" s="7"/>
      <c r="AC97" s="52"/>
      <c r="AD97" s="174"/>
      <c r="AE97" s="54" t="s">
        <v>347</v>
      </c>
      <c r="AF97" s="8"/>
      <c r="AG97" s="8"/>
      <c r="AH97" s="8"/>
      <c r="AI97" s="8"/>
      <c r="AJ97" s="8"/>
      <c r="AK97" s="55"/>
      <c r="AL97" s="177" t="s">
        <v>695</v>
      </c>
    </row>
    <row r="98" spans="1:38" ht="35.15" customHeight="1" x14ac:dyDescent="0.35">
      <c r="A98" s="25">
        <v>96</v>
      </c>
      <c r="B98" s="3">
        <v>44136</v>
      </c>
      <c r="C98" s="4" t="s">
        <v>45</v>
      </c>
      <c r="D98" s="5" t="s">
        <v>74</v>
      </c>
      <c r="E98" s="4" t="s">
        <v>420</v>
      </c>
      <c r="F98" s="26"/>
      <c r="G98" s="37" t="s">
        <v>419</v>
      </c>
      <c r="H98" s="6"/>
      <c r="I98" s="6" t="s">
        <v>28</v>
      </c>
      <c r="J98" s="5" t="s">
        <v>28</v>
      </c>
      <c r="K98" s="6" t="s">
        <v>58</v>
      </c>
      <c r="L98" s="6" t="s">
        <v>28</v>
      </c>
      <c r="M98" s="5" t="s">
        <v>28</v>
      </c>
      <c r="N98" s="6" t="s">
        <v>28</v>
      </c>
      <c r="O98" s="38" t="s">
        <v>28</v>
      </c>
      <c r="P98" s="44">
        <v>44136</v>
      </c>
      <c r="Q98" s="4" t="s">
        <v>604</v>
      </c>
      <c r="R98" s="5" t="s">
        <v>82</v>
      </c>
      <c r="S98" s="4" t="s">
        <v>68</v>
      </c>
      <c r="T98" s="4" t="s">
        <v>348</v>
      </c>
      <c r="U98" s="4" t="s">
        <v>422</v>
      </c>
      <c r="V98" s="26" t="s">
        <v>468</v>
      </c>
      <c r="W98" s="47" t="s">
        <v>28</v>
      </c>
      <c r="X98" s="5" t="s">
        <v>28</v>
      </c>
      <c r="Y98" s="6" t="s">
        <v>28</v>
      </c>
      <c r="Z98" s="6" t="s">
        <v>28</v>
      </c>
      <c r="AA98" s="6" t="s">
        <v>28</v>
      </c>
      <c r="AB98" s="7"/>
      <c r="AC98" s="52"/>
      <c r="AD98" s="174"/>
      <c r="AE98" s="54" t="s">
        <v>421</v>
      </c>
      <c r="AF98" s="8"/>
      <c r="AG98" s="8"/>
      <c r="AH98" s="8"/>
      <c r="AI98" s="8"/>
      <c r="AJ98" s="8"/>
      <c r="AK98" s="55"/>
      <c r="AL98" s="177" t="s">
        <v>701</v>
      </c>
    </row>
    <row r="99" spans="1:38" ht="35.15" customHeight="1" x14ac:dyDescent="0.35">
      <c r="A99" s="25">
        <v>97</v>
      </c>
      <c r="B99" s="3">
        <v>44145</v>
      </c>
      <c r="C99" s="4" t="s">
        <v>29</v>
      </c>
      <c r="D99" s="5" t="s">
        <v>72</v>
      </c>
      <c r="E99" s="4" t="s">
        <v>412</v>
      </c>
      <c r="F99" s="26"/>
      <c r="G99" s="37" t="s">
        <v>428</v>
      </c>
      <c r="H99" s="6"/>
      <c r="I99" s="6" t="s">
        <v>28</v>
      </c>
      <c r="J99" s="5" t="s">
        <v>28</v>
      </c>
      <c r="K99" s="6" t="s">
        <v>58</v>
      </c>
      <c r="L99" s="6" t="s">
        <v>28</v>
      </c>
      <c r="M99" s="5" t="s">
        <v>28</v>
      </c>
      <c r="N99" s="6" t="s">
        <v>28</v>
      </c>
      <c r="O99" s="38" t="s">
        <v>28</v>
      </c>
      <c r="P99" s="44">
        <v>44145</v>
      </c>
      <c r="Q99" s="4" t="s">
        <v>607</v>
      </c>
      <c r="R99" s="5" t="s">
        <v>79</v>
      </c>
      <c r="S99" s="4" t="s">
        <v>68</v>
      </c>
      <c r="T99" s="4" t="s">
        <v>348</v>
      </c>
      <c r="U99" s="4" t="s">
        <v>411</v>
      </c>
      <c r="V99" s="26" t="s">
        <v>460</v>
      </c>
      <c r="W99" s="47" t="s">
        <v>28</v>
      </c>
      <c r="X99" s="5" t="s">
        <v>28</v>
      </c>
      <c r="Y99" s="6" t="s">
        <v>28</v>
      </c>
      <c r="Z99" s="6" t="s">
        <v>28</v>
      </c>
      <c r="AA99" s="6" t="s">
        <v>28</v>
      </c>
      <c r="AB99" s="7"/>
      <c r="AC99" s="52"/>
      <c r="AD99" s="174"/>
      <c r="AE99" s="54" t="s">
        <v>416</v>
      </c>
      <c r="AF99" s="8" t="s">
        <v>413</v>
      </c>
      <c r="AG99" s="8" t="s">
        <v>414</v>
      </c>
      <c r="AH99" s="8" t="s">
        <v>415</v>
      </c>
      <c r="AI99" s="8"/>
      <c r="AJ99" s="8"/>
      <c r="AK99" s="55"/>
      <c r="AL99" s="177"/>
    </row>
    <row r="100" spans="1:38" ht="35.15" customHeight="1" x14ac:dyDescent="0.35">
      <c r="A100" s="25">
        <v>98</v>
      </c>
      <c r="B100" s="3">
        <v>43737</v>
      </c>
      <c r="C100" s="4" t="s">
        <v>32</v>
      </c>
      <c r="D100" s="5" t="s">
        <v>72</v>
      </c>
      <c r="E100" s="4" t="s">
        <v>485</v>
      </c>
      <c r="F100" s="26"/>
      <c r="G100" s="37" t="s">
        <v>484</v>
      </c>
      <c r="H100" s="6" t="s">
        <v>181</v>
      </c>
      <c r="I100" s="6">
        <v>38</v>
      </c>
      <c r="J100" s="5" t="s">
        <v>613</v>
      </c>
      <c r="K100" s="6" t="s">
        <v>58</v>
      </c>
      <c r="L100" s="6" t="s">
        <v>182</v>
      </c>
      <c r="M100" s="5" t="s">
        <v>603</v>
      </c>
      <c r="N100" s="6" t="s">
        <v>486</v>
      </c>
      <c r="O100" s="38" t="s">
        <v>180</v>
      </c>
      <c r="P100" s="44">
        <v>44146</v>
      </c>
      <c r="Q100" s="4" t="s">
        <v>610</v>
      </c>
      <c r="R100" s="5" t="s">
        <v>79</v>
      </c>
      <c r="S100" s="4" t="s">
        <v>68</v>
      </c>
      <c r="T100" s="4" t="s">
        <v>178</v>
      </c>
      <c r="U100" s="4"/>
      <c r="V100" s="26" t="s">
        <v>707</v>
      </c>
      <c r="W100" s="47" t="s">
        <v>106</v>
      </c>
      <c r="X100" s="5" t="s">
        <v>81</v>
      </c>
      <c r="Y100" s="6" t="s">
        <v>329</v>
      </c>
      <c r="Z100" s="6" t="s">
        <v>487</v>
      </c>
      <c r="AA100" s="6" t="s">
        <v>28</v>
      </c>
      <c r="AB100" s="7"/>
      <c r="AC100" s="52"/>
      <c r="AD100" s="174"/>
      <c r="AE100" s="54" t="s">
        <v>321</v>
      </c>
      <c r="AF100" s="8"/>
      <c r="AG100" s="8"/>
      <c r="AH100" s="8"/>
      <c r="AI100" s="8"/>
      <c r="AJ100" s="8"/>
      <c r="AK100" s="55"/>
      <c r="AL100" s="177"/>
    </row>
    <row r="101" spans="1:38" ht="35.15" customHeight="1" x14ac:dyDescent="0.35">
      <c r="A101" s="25">
        <v>99</v>
      </c>
      <c r="B101" s="3">
        <v>44005</v>
      </c>
      <c r="C101" s="4" t="s">
        <v>29</v>
      </c>
      <c r="D101" s="5" t="s">
        <v>72</v>
      </c>
      <c r="E101" s="4" t="s">
        <v>507</v>
      </c>
      <c r="F101" s="26"/>
      <c r="G101" s="37" t="s">
        <v>506</v>
      </c>
      <c r="H101" s="6" t="s">
        <v>53</v>
      </c>
      <c r="I101" s="6">
        <v>26</v>
      </c>
      <c r="J101" s="5" t="s">
        <v>86</v>
      </c>
      <c r="K101" s="6" t="s">
        <v>59</v>
      </c>
      <c r="L101" s="6" t="s">
        <v>230</v>
      </c>
      <c r="M101" s="5" t="s">
        <v>601</v>
      </c>
      <c r="N101" s="6" t="s">
        <v>29</v>
      </c>
      <c r="O101" s="38" t="s">
        <v>231</v>
      </c>
      <c r="P101" s="44">
        <v>44147</v>
      </c>
      <c r="Q101" s="4" t="s">
        <v>605</v>
      </c>
      <c r="R101" s="5" t="s">
        <v>79</v>
      </c>
      <c r="S101" s="4" t="s">
        <v>68</v>
      </c>
      <c r="T101" s="4" t="s">
        <v>178</v>
      </c>
      <c r="U101" s="4"/>
      <c r="V101" s="26" t="s">
        <v>707</v>
      </c>
      <c r="W101" s="47" t="s">
        <v>106</v>
      </c>
      <c r="X101" s="5" t="s">
        <v>81</v>
      </c>
      <c r="Y101" s="6" t="s">
        <v>343</v>
      </c>
      <c r="Z101" s="6" t="s">
        <v>331</v>
      </c>
      <c r="AA101" s="6" t="s">
        <v>28</v>
      </c>
      <c r="AB101" s="7">
        <v>44272</v>
      </c>
      <c r="AC101" s="52" t="s">
        <v>508</v>
      </c>
      <c r="AD101" s="174"/>
      <c r="AE101" s="54" t="s">
        <v>319</v>
      </c>
      <c r="AF101" s="8"/>
      <c r="AG101" s="8"/>
      <c r="AH101" s="8"/>
      <c r="AI101" s="8"/>
      <c r="AJ101" s="8"/>
      <c r="AK101" s="55"/>
      <c r="AL101" s="177"/>
    </row>
    <row r="102" spans="1:38" ht="35.15" customHeight="1" x14ac:dyDescent="0.35">
      <c r="A102" s="25">
        <v>100</v>
      </c>
      <c r="B102" s="3">
        <v>44128</v>
      </c>
      <c r="C102" s="4" t="s">
        <v>615</v>
      </c>
      <c r="D102" s="5" t="s">
        <v>596</v>
      </c>
      <c r="E102" s="4" t="s">
        <v>568</v>
      </c>
      <c r="F102" s="26"/>
      <c r="G102" s="37" t="s">
        <v>455</v>
      </c>
      <c r="H102" s="6"/>
      <c r="I102" s="6" t="s">
        <v>28</v>
      </c>
      <c r="J102" s="5" t="s">
        <v>28</v>
      </c>
      <c r="K102" s="6" t="s">
        <v>58</v>
      </c>
      <c r="L102" s="6" t="s">
        <v>28</v>
      </c>
      <c r="M102" s="5" t="s">
        <v>28</v>
      </c>
      <c r="N102" s="6" t="s">
        <v>28</v>
      </c>
      <c r="O102" s="38" t="s">
        <v>28</v>
      </c>
      <c r="P102" s="44">
        <v>44148</v>
      </c>
      <c r="Q102" s="4" t="s">
        <v>28</v>
      </c>
      <c r="R102" s="5" t="s">
        <v>28</v>
      </c>
      <c r="S102" s="4" t="s">
        <v>68</v>
      </c>
      <c r="T102" s="4" t="s">
        <v>178</v>
      </c>
      <c r="U102" s="4"/>
      <c r="V102" s="26" t="s">
        <v>387</v>
      </c>
      <c r="W102" s="47" t="s">
        <v>106</v>
      </c>
      <c r="X102" s="5" t="s">
        <v>81</v>
      </c>
      <c r="Y102" s="6" t="s">
        <v>28</v>
      </c>
      <c r="Z102" s="6" t="s">
        <v>28</v>
      </c>
      <c r="AA102" s="6" t="s">
        <v>28</v>
      </c>
      <c r="AB102" s="7"/>
      <c r="AC102" s="52"/>
      <c r="AD102" s="174"/>
      <c r="AE102" s="54" t="s">
        <v>344</v>
      </c>
      <c r="AF102" s="8"/>
      <c r="AG102" s="8"/>
      <c r="AH102" s="8"/>
      <c r="AI102" s="8"/>
      <c r="AJ102" s="8"/>
      <c r="AK102" s="55"/>
      <c r="AL102" s="177" t="s">
        <v>694</v>
      </c>
    </row>
    <row r="103" spans="1:38" ht="35.15" customHeight="1" x14ac:dyDescent="0.35">
      <c r="A103" s="25">
        <v>101</v>
      </c>
      <c r="B103" s="3">
        <v>44151</v>
      </c>
      <c r="C103" s="4" t="s">
        <v>29</v>
      </c>
      <c r="D103" s="5" t="s">
        <v>72</v>
      </c>
      <c r="E103" s="4" t="s">
        <v>424</v>
      </c>
      <c r="F103" s="26"/>
      <c r="G103" s="37" t="s">
        <v>217</v>
      </c>
      <c r="H103" s="6"/>
      <c r="I103" s="6" t="s">
        <v>28</v>
      </c>
      <c r="J103" s="5" t="s">
        <v>28</v>
      </c>
      <c r="K103" s="6" t="s">
        <v>58</v>
      </c>
      <c r="L103" s="6" t="s">
        <v>28</v>
      </c>
      <c r="M103" s="5" t="s">
        <v>28</v>
      </c>
      <c r="N103" s="6" t="s">
        <v>28</v>
      </c>
      <c r="O103" s="38" t="s">
        <v>28</v>
      </c>
      <c r="P103" s="44">
        <v>44148</v>
      </c>
      <c r="Q103" s="4" t="s">
        <v>608</v>
      </c>
      <c r="R103" s="5" t="s">
        <v>79</v>
      </c>
      <c r="S103" s="4" t="s">
        <v>68</v>
      </c>
      <c r="T103" s="4" t="s">
        <v>348</v>
      </c>
      <c r="U103" s="4" t="s">
        <v>423</v>
      </c>
      <c r="V103" s="26" t="s">
        <v>467</v>
      </c>
      <c r="W103" s="47" t="s">
        <v>28</v>
      </c>
      <c r="X103" s="5" t="s">
        <v>28</v>
      </c>
      <c r="Y103" s="6" t="s">
        <v>28</v>
      </c>
      <c r="Z103" s="6" t="s">
        <v>28</v>
      </c>
      <c r="AA103" s="6" t="s">
        <v>28</v>
      </c>
      <c r="AB103" s="7"/>
      <c r="AC103" s="52"/>
      <c r="AD103" s="174"/>
      <c r="AE103" s="54" t="s">
        <v>440</v>
      </c>
      <c r="AF103" s="8" t="s">
        <v>425</v>
      </c>
      <c r="AG103" s="8"/>
      <c r="AH103" s="8"/>
      <c r="AI103" s="8"/>
      <c r="AJ103" s="8"/>
      <c r="AK103" s="55"/>
      <c r="AL103" s="177" t="s">
        <v>705</v>
      </c>
    </row>
    <row r="104" spans="1:38" ht="35.15" customHeight="1" x14ac:dyDescent="0.35">
      <c r="A104" s="25">
        <v>102</v>
      </c>
      <c r="B104" s="3">
        <v>43737</v>
      </c>
      <c r="C104" s="4" t="s">
        <v>32</v>
      </c>
      <c r="D104" s="5" t="s">
        <v>72</v>
      </c>
      <c r="E104" s="4" t="s">
        <v>485</v>
      </c>
      <c r="F104" s="26"/>
      <c r="G104" s="37" t="s">
        <v>484</v>
      </c>
      <c r="H104" s="6" t="s">
        <v>181</v>
      </c>
      <c r="I104" s="6">
        <v>38</v>
      </c>
      <c r="J104" s="5" t="s">
        <v>613</v>
      </c>
      <c r="K104" s="6" t="s">
        <v>58</v>
      </c>
      <c r="L104" s="6" t="s">
        <v>182</v>
      </c>
      <c r="M104" s="5" t="s">
        <v>603</v>
      </c>
      <c r="N104" s="6" t="s">
        <v>486</v>
      </c>
      <c r="O104" s="38" t="s">
        <v>180</v>
      </c>
      <c r="P104" s="44">
        <v>44151</v>
      </c>
      <c r="Q104" s="4" t="s">
        <v>610</v>
      </c>
      <c r="R104" s="5" t="s">
        <v>79</v>
      </c>
      <c r="S104" s="4" t="s">
        <v>69</v>
      </c>
      <c r="T104" s="4" t="s">
        <v>196</v>
      </c>
      <c r="U104" s="4"/>
      <c r="V104" s="26" t="s">
        <v>247</v>
      </c>
      <c r="W104" s="47" t="s">
        <v>106</v>
      </c>
      <c r="X104" s="5" t="s">
        <v>81</v>
      </c>
      <c r="Y104" s="6" t="s">
        <v>329</v>
      </c>
      <c r="Z104" s="6" t="s">
        <v>487</v>
      </c>
      <c r="AA104" s="6" t="s">
        <v>28</v>
      </c>
      <c r="AB104" s="7"/>
      <c r="AC104" s="52"/>
      <c r="AD104" s="174"/>
      <c r="AE104" s="54" t="s">
        <v>248</v>
      </c>
      <c r="AF104" s="8" t="s">
        <v>246</v>
      </c>
      <c r="AG104" s="8"/>
      <c r="AH104" s="8"/>
      <c r="AI104" s="8"/>
      <c r="AJ104" s="8"/>
      <c r="AK104" s="55"/>
      <c r="AL104" s="177" t="s">
        <v>672</v>
      </c>
    </row>
    <row r="105" spans="1:38" ht="35.15" customHeight="1" x14ac:dyDescent="0.35">
      <c r="A105" s="25">
        <v>103</v>
      </c>
      <c r="B105" s="3">
        <v>43737</v>
      </c>
      <c r="C105" s="4" t="s">
        <v>32</v>
      </c>
      <c r="D105" s="5" t="s">
        <v>72</v>
      </c>
      <c r="E105" s="4" t="s">
        <v>485</v>
      </c>
      <c r="F105" s="26"/>
      <c r="G105" s="37" t="s">
        <v>484</v>
      </c>
      <c r="H105" s="6" t="s">
        <v>181</v>
      </c>
      <c r="I105" s="6">
        <v>38</v>
      </c>
      <c r="J105" s="5" t="s">
        <v>613</v>
      </c>
      <c r="K105" s="6" t="s">
        <v>58</v>
      </c>
      <c r="L105" s="6" t="s">
        <v>182</v>
      </c>
      <c r="M105" s="5" t="s">
        <v>603</v>
      </c>
      <c r="N105" s="6" t="s">
        <v>486</v>
      </c>
      <c r="O105" s="38" t="s">
        <v>180</v>
      </c>
      <c r="P105" s="44">
        <v>44151</v>
      </c>
      <c r="Q105" s="4" t="s">
        <v>610</v>
      </c>
      <c r="R105" s="5" t="s">
        <v>79</v>
      </c>
      <c r="S105" s="4" t="s">
        <v>68</v>
      </c>
      <c r="T105" s="4" t="s">
        <v>178</v>
      </c>
      <c r="U105" s="4"/>
      <c r="V105" s="26" t="s">
        <v>707</v>
      </c>
      <c r="W105" s="47" t="s">
        <v>106</v>
      </c>
      <c r="X105" s="5" t="s">
        <v>81</v>
      </c>
      <c r="Y105" s="6" t="s">
        <v>329</v>
      </c>
      <c r="Z105" s="6" t="s">
        <v>487</v>
      </c>
      <c r="AA105" s="6" t="s">
        <v>28</v>
      </c>
      <c r="AB105" s="7"/>
      <c r="AC105" s="52"/>
      <c r="AD105" s="174"/>
      <c r="AE105" s="54" t="s">
        <v>248</v>
      </c>
      <c r="AF105" s="8" t="s">
        <v>246</v>
      </c>
      <c r="AG105" s="8" t="s">
        <v>246</v>
      </c>
      <c r="AH105" s="8"/>
      <c r="AI105" s="8"/>
      <c r="AJ105" s="8"/>
      <c r="AK105" s="55"/>
      <c r="AL105" s="177"/>
    </row>
    <row r="106" spans="1:38" ht="35.15" customHeight="1" x14ac:dyDescent="0.35">
      <c r="A106" s="25">
        <v>104</v>
      </c>
      <c r="B106" s="3">
        <v>44005</v>
      </c>
      <c r="C106" s="4" t="s">
        <v>29</v>
      </c>
      <c r="D106" s="5" t="s">
        <v>72</v>
      </c>
      <c r="E106" s="4" t="s">
        <v>507</v>
      </c>
      <c r="F106" s="26"/>
      <c r="G106" s="37" t="s">
        <v>506</v>
      </c>
      <c r="H106" s="6" t="s">
        <v>53</v>
      </c>
      <c r="I106" s="6">
        <v>26</v>
      </c>
      <c r="J106" s="5" t="s">
        <v>86</v>
      </c>
      <c r="K106" s="6" t="s">
        <v>59</v>
      </c>
      <c r="L106" s="6" t="s">
        <v>230</v>
      </c>
      <c r="M106" s="5" t="s">
        <v>601</v>
      </c>
      <c r="N106" s="6" t="s">
        <v>29</v>
      </c>
      <c r="O106" s="38" t="s">
        <v>231</v>
      </c>
      <c r="P106" s="44">
        <v>44153</v>
      </c>
      <c r="Q106" s="4" t="s">
        <v>605</v>
      </c>
      <c r="R106" s="5" t="s">
        <v>79</v>
      </c>
      <c r="S106" s="4" t="s">
        <v>68</v>
      </c>
      <c r="T106" s="4" t="s">
        <v>178</v>
      </c>
      <c r="U106" s="4"/>
      <c r="V106" s="26" t="s">
        <v>707</v>
      </c>
      <c r="W106" s="47" t="s">
        <v>106</v>
      </c>
      <c r="X106" s="5" t="s">
        <v>81</v>
      </c>
      <c r="Y106" s="6" t="s">
        <v>343</v>
      </c>
      <c r="Z106" s="6" t="s">
        <v>331</v>
      </c>
      <c r="AA106" s="6" t="s">
        <v>28</v>
      </c>
      <c r="AB106" s="7">
        <v>44272</v>
      </c>
      <c r="AC106" s="52" t="s">
        <v>508</v>
      </c>
      <c r="AD106" s="174"/>
      <c r="AE106" s="54" t="s">
        <v>324</v>
      </c>
      <c r="AF106" s="8"/>
      <c r="AG106" s="8"/>
      <c r="AH106" s="8"/>
      <c r="AI106" s="8"/>
      <c r="AJ106" s="8"/>
      <c r="AK106" s="55"/>
      <c r="AL106" s="177"/>
    </row>
    <row r="107" spans="1:38" ht="35.15" customHeight="1" x14ac:dyDescent="0.35">
      <c r="A107" s="25">
        <v>105</v>
      </c>
      <c r="B107" s="3">
        <v>43737</v>
      </c>
      <c r="C107" s="4" t="s">
        <v>32</v>
      </c>
      <c r="D107" s="5" t="s">
        <v>72</v>
      </c>
      <c r="E107" s="4" t="s">
        <v>485</v>
      </c>
      <c r="F107" s="26"/>
      <c r="G107" s="37" t="s">
        <v>484</v>
      </c>
      <c r="H107" s="6" t="s">
        <v>181</v>
      </c>
      <c r="I107" s="6">
        <v>38</v>
      </c>
      <c r="J107" s="5" t="s">
        <v>613</v>
      </c>
      <c r="K107" s="6" t="s">
        <v>58</v>
      </c>
      <c r="L107" s="6" t="s">
        <v>182</v>
      </c>
      <c r="M107" s="5" t="s">
        <v>603</v>
      </c>
      <c r="N107" s="6" t="s">
        <v>486</v>
      </c>
      <c r="O107" s="38" t="s">
        <v>180</v>
      </c>
      <c r="P107" s="44">
        <v>44153</v>
      </c>
      <c r="Q107" s="4" t="s">
        <v>610</v>
      </c>
      <c r="R107" s="5" t="s">
        <v>79</v>
      </c>
      <c r="S107" s="4" t="s">
        <v>68</v>
      </c>
      <c r="T107" s="4" t="s">
        <v>178</v>
      </c>
      <c r="U107" s="4"/>
      <c r="V107" s="26" t="s">
        <v>707</v>
      </c>
      <c r="W107" s="47" t="s">
        <v>106</v>
      </c>
      <c r="X107" s="5" t="s">
        <v>81</v>
      </c>
      <c r="Y107" s="6" t="s">
        <v>329</v>
      </c>
      <c r="Z107" s="6" t="s">
        <v>487</v>
      </c>
      <c r="AA107" s="6" t="s">
        <v>28</v>
      </c>
      <c r="AB107" s="7"/>
      <c r="AC107" s="52"/>
      <c r="AD107" s="174"/>
      <c r="AE107" s="54" t="s">
        <v>326</v>
      </c>
      <c r="AF107" s="8"/>
      <c r="AG107" s="8"/>
      <c r="AH107" s="8"/>
      <c r="AI107" s="8"/>
      <c r="AJ107" s="8"/>
      <c r="AK107" s="55"/>
      <c r="AL107" s="177"/>
    </row>
    <row r="108" spans="1:38" ht="35.15" customHeight="1" x14ac:dyDescent="0.35">
      <c r="A108" s="25">
        <v>106</v>
      </c>
      <c r="B108" s="3">
        <v>43737</v>
      </c>
      <c r="C108" s="4" t="s">
        <v>32</v>
      </c>
      <c r="D108" s="5" t="s">
        <v>72</v>
      </c>
      <c r="E108" s="4" t="s">
        <v>485</v>
      </c>
      <c r="F108" s="26"/>
      <c r="G108" s="37" t="s">
        <v>484</v>
      </c>
      <c r="H108" s="6" t="s">
        <v>181</v>
      </c>
      <c r="I108" s="6">
        <v>38</v>
      </c>
      <c r="J108" s="5" t="s">
        <v>613</v>
      </c>
      <c r="K108" s="6" t="s">
        <v>58</v>
      </c>
      <c r="L108" s="6" t="s">
        <v>182</v>
      </c>
      <c r="M108" s="5" t="s">
        <v>603</v>
      </c>
      <c r="N108" s="6" t="s">
        <v>486</v>
      </c>
      <c r="O108" s="38" t="s">
        <v>180</v>
      </c>
      <c r="P108" s="44">
        <v>44154</v>
      </c>
      <c r="Q108" s="4" t="s">
        <v>610</v>
      </c>
      <c r="R108" s="5" t="s">
        <v>79</v>
      </c>
      <c r="S108" s="4" t="s">
        <v>69</v>
      </c>
      <c r="T108" s="4" t="s">
        <v>196</v>
      </c>
      <c r="U108" s="4" t="s">
        <v>245</v>
      </c>
      <c r="V108" s="26" t="s">
        <v>244</v>
      </c>
      <c r="W108" s="47" t="s">
        <v>106</v>
      </c>
      <c r="X108" s="5" t="s">
        <v>81</v>
      </c>
      <c r="Y108" s="6" t="s">
        <v>329</v>
      </c>
      <c r="Z108" s="6" t="s">
        <v>487</v>
      </c>
      <c r="AA108" s="6" t="s">
        <v>28</v>
      </c>
      <c r="AB108" s="7"/>
      <c r="AC108" s="52"/>
      <c r="AD108" s="174"/>
      <c r="AE108" s="54" t="s">
        <v>243</v>
      </c>
      <c r="AF108" s="8"/>
      <c r="AG108" s="8"/>
      <c r="AH108" s="8"/>
      <c r="AI108" s="8"/>
      <c r="AJ108" s="8"/>
      <c r="AK108" s="55"/>
      <c r="AL108" s="177" t="s">
        <v>671</v>
      </c>
    </row>
    <row r="109" spans="1:38" ht="35.15" customHeight="1" x14ac:dyDescent="0.35">
      <c r="A109" s="25">
        <v>107</v>
      </c>
      <c r="B109" s="3">
        <v>43737</v>
      </c>
      <c r="C109" s="4" t="s">
        <v>32</v>
      </c>
      <c r="D109" s="5" t="s">
        <v>72</v>
      </c>
      <c r="E109" s="4" t="s">
        <v>485</v>
      </c>
      <c r="F109" s="26"/>
      <c r="G109" s="37" t="s">
        <v>484</v>
      </c>
      <c r="H109" s="6" t="s">
        <v>181</v>
      </c>
      <c r="I109" s="6">
        <v>38</v>
      </c>
      <c r="J109" s="5" t="s">
        <v>613</v>
      </c>
      <c r="K109" s="6" t="s">
        <v>58</v>
      </c>
      <c r="L109" s="6" t="s">
        <v>182</v>
      </c>
      <c r="M109" s="5" t="s">
        <v>603</v>
      </c>
      <c r="N109" s="6" t="s">
        <v>486</v>
      </c>
      <c r="O109" s="38" t="s">
        <v>180</v>
      </c>
      <c r="P109" s="44">
        <v>44160</v>
      </c>
      <c r="Q109" s="4" t="s">
        <v>610</v>
      </c>
      <c r="R109" s="5" t="s">
        <v>79</v>
      </c>
      <c r="S109" s="4" t="s">
        <v>68</v>
      </c>
      <c r="T109" s="4" t="s">
        <v>178</v>
      </c>
      <c r="U109" s="4"/>
      <c r="V109" s="26" t="s">
        <v>386</v>
      </c>
      <c r="W109" s="47" t="s">
        <v>106</v>
      </c>
      <c r="X109" s="5" t="s">
        <v>81</v>
      </c>
      <c r="Y109" s="6" t="s">
        <v>329</v>
      </c>
      <c r="Z109" s="6" t="s">
        <v>487</v>
      </c>
      <c r="AA109" s="6" t="s">
        <v>28</v>
      </c>
      <c r="AB109" s="7"/>
      <c r="AC109" s="52"/>
      <c r="AD109" s="174"/>
      <c r="AE109" s="54" t="s">
        <v>200</v>
      </c>
      <c r="AF109" s="8" t="s">
        <v>249</v>
      </c>
      <c r="AG109" s="8" t="s">
        <v>250</v>
      </c>
      <c r="AH109" s="8"/>
      <c r="AI109" s="8"/>
      <c r="AJ109" s="8"/>
      <c r="AK109" s="55"/>
      <c r="AL109" s="177" t="s">
        <v>662</v>
      </c>
    </row>
    <row r="110" spans="1:38" ht="35.15" customHeight="1" x14ac:dyDescent="0.35">
      <c r="A110" s="25">
        <v>108</v>
      </c>
      <c r="B110" s="3">
        <v>43737</v>
      </c>
      <c r="C110" s="4" t="s">
        <v>32</v>
      </c>
      <c r="D110" s="5" t="s">
        <v>72</v>
      </c>
      <c r="E110" s="4" t="s">
        <v>485</v>
      </c>
      <c r="F110" s="26"/>
      <c r="G110" s="37" t="s">
        <v>484</v>
      </c>
      <c r="H110" s="6" t="s">
        <v>181</v>
      </c>
      <c r="I110" s="6">
        <v>38</v>
      </c>
      <c r="J110" s="5" t="s">
        <v>613</v>
      </c>
      <c r="K110" s="6" t="s">
        <v>58</v>
      </c>
      <c r="L110" s="6" t="s">
        <v>182</v>
      </c>
      <c r="M110" s="5" t="s">
        <v>603</v>
      </c>
      <c r="N110" s="6" t="s">
        <v>486</v>
      </c>
      <c r="O110" s="38" t="s">
        <v>180</v>
      </c>
      <c r="P110" s="44">
        <v>44160</v>
      </c>
      <c r="Q110" s="4" t="s">
        <v>610</v>
      </c>
      <c r="R110" s="5" t="s">
        <v>79</v>
      </c>
      <c r="S110" s="4" t="s">
        <v>69</v>
      </c>
      <c r="T110" s="4" t="s">
        <v>196</v>
      </c>
      <c r="U110" s="4" t="s">
        <v>199</v>
      </c>
      <c r="V110" s="26" t="s">
        <v>199</v>
      </c>
      <c r="W110" s="47" t="s">
        <v>106</v>
      </c>
      <c r="X110" s="5" t="s">
        <v>81</v>
      </c>
      <c r="Y110" s="6" t="s">
        <v>329</v>
      </c>
      <c r="Z110" s="6" t="s">
        <v>487</v>
      </c>
      <c r="AA110" s="6" t="s">
        <v>28</v>
      </c>
      <c r="AB110" s="7"/>
      <c r="AC110" s="52"/>
      <c r="AD110" s="174"/>
      <c r="AE110" s="54" t="s">
        <v>200</v>
      </c>
      <c r="AF110" s="8" t="s">
        <v>224</v>
      </c>
      <c r="AG110" s="8"/>
      <c r="AH110" s="8"/>
      <c r="AI110" s="8"/>
      <c r="AJ110" s="8"/>
      <c r="AK110" s="55"/>
      <c r="AL110" s="177" t="s">
        <v>661</v>
      </c>
    </row>
    <row r="111" spans="1:38" ht="35.15" customHeight="1" x14ac:dyDescent="0.35">
      <c r="A111" s="25">
        <v>109</v>
      </c>
      <c r="B111" s="3">
        <v>43827</v>
      </c>
      <c r="C111" s="4" t="s">
        <v>30</v>
      </c>
      <c r="D111" s="5" t="s">
        <v>73</v>
      </c>
      <c r="E111" s="4" t="s">
        <v>530</v>
      </c>
      <c r="F111" s="26"/>
      <c r="G111" s="37" t="s">
        <v>208</v>
      </c>
      <c r="H111" s="6"/>
      <c r="I111" s="6" t="s">
        <v>28</v>
      </c>
      <c r="J111" s="5" t="s">
        <v>28</v>
      </c>
      <c r="K111" s="6" t="s">
        <v>58</v>
      </c>
      <c r="L111" s="6" t="s">
        <v>534</v>
      </c>
      <c r="M111" s="5" t="s">
        <v>599</v>
      </c>
      <c r="N111" s="6" t="s">
        <v>531</v>
      </c>
      <c r="O111" s="38" t="s">
        <v>535</v>
      </c>
      <c r="P111" s="44">
        <v>44172</v>
      </c>
      <c r="Q111" s="4" t="s">
        <v>611</v>
      </c>
      <c r="R111" s="5" t="s">
        <v>79</v>
      </c>
      <c r="S111" s="4" t="s">
        <v>68</v>
      </c>
      <c r="T111" s="4" t="s">
        <v>178</v>
      </c>
      <c r="U111" s="4"/>
      <c r="V111" s="26" t="s">
        <v>279</v>
      </c>
      <c r="W111" s="47" t="s">
        <v>106</v>
      </c>
      <c r="X111" s="5" t="s">
        <v>81</v>
      </c>
      <c r="Y111" s="6" t="s">
        <v>532</v>
      </c>
      <c r="Z111" s="6" t="s">
        <v>533</v>
      </c>
      <c r="AA111" s="6" t="s">
        <v>28</v>
      </c>
      <c r="AB111" s="7"/>
      <c r="AC111" s="52"/>
      <c r="AD111" s="174"/>
      <c r="AE111" s="54" t="s">
        <v>278</v>
      </c>
      <c r="AF111" s="8"/>
      <c r="AG111" s="8"/>
      <c r="AH111" s="8"/>
      <c r="AI111" s="8"/>
      <c r="AJ111" s="8"/>
      <c r="AK111" s="55"/>
      <c r="AL111" s="177" t="s">
        <v>681</v>
      </c>
    </row>
    <row r="112" spans="1:38" ht="35.15" customHeight="1" x14ac:dyDescent="0.35">
      <c r="A112" s="25">
        <v>110</v>
      </c>
      <c r="B112" s="3">
        <v>43737</v>
      </c>
      <c r="C112" s="4" t="s">
        <v>32</v>
      </c>
      <c r="D112" s="5" t="s">
        <v>72</v>
      </c>
      <c r="E112" s="4" t="s">
        <v>485</v>
      </c>
      <c r="F112" s="26"/>
      <c r="G112" s="37" t="s">
        <v>484</v>
      </c>
      <c r="H112" s="6" t="s">
        <v>181</v>
      </c>
      <c r="I112" s="6">
        <v>38</v>
      </c>
      <c r="J112" s="5" t="s">
        <v>613</v>
      </c>
      <c r="K112" s="6" t="s">
        <v>58</v>
      </c>
      <c r="L112" s="6" t="s">
        <v>182</v>
      </c>
      <c r="M112" s="5" t="s">
        <v>603</v>
      </c>
      <c r="N112" s="6" t="s">
        <v>486</v>
      </c>
      <c r="O112" s="38" t="s">
        <v>180</v>
      </c>
      <c r="P112" s="44">
        <v>44173</v>
      </c>
      <c r="Q112" s="4" t="s">
        <v>610</v>
      </c>
      <c r="R112" s="5" t="s">
        <v>79</v>
      </c>
      <c r="S112" s="4" t="s">
        <v>68</v>
      </c>
      <c r="T112" s="4" t="s">
        <v>178</v>
      </c>
      <c r="U112" s="4"/>
      <c r="V112" s="26" t="s">
        <v>189</v>
      </c>
      <c r="W112" s="47" t="s">
        <v>106</v>
      </c>
      <c r="X112" s="5" t="s">
        <v>81</v>
      </c>
      <c r="Y112" s="6" t="s">
        <v>329</v>
      </c>
      <c r="Z112" s="6" t="s">
        <v>487</v>
      </c>
      <c r="AA112" s="6" t="s">
        <v>28</v>
      </c>
      <c r="AB112" s="7"/>
      <c r="AC112" s="52"/>
      <c r="AD112" s="174"/>
      <c r="AE112" s="54" t="s">
        <v>188</v>
      </c>
      <c r="AF112" s="8"/>
      <c r="AG112" s="8"/>
      <c r="AH112" s="8"/>
      <c r="AI112" s="8"/>
      <c r="AJ112" s="8"/>
      <c r="AK112" s="55"/>
      <c r="AL112" s="177"/>
    </row>
    <row r="113" spans="1:38" ht="35.15" customHeight="1" x14ac:dyDescent="0.35">
      <c r="A113" s="25">
        <v>111</v>
      </c>
      <c r="B113" s="3">
        <v>43941</v>
      </c>
      <c r="C113" s="4" t="s">
        <v>29</v>
      </c>
      <c r="D113" s="5" t="s">
        <v>72</v>
      </c>
      <c r="E113" s="4" t="s">
        <v>524</v>
      </c>
      <c r="F113" s="26"/>
      <c r="G113" s="37" t="s">
        <v>523</v>
      </c>
      <c r="H113" s="6" t="s">
        <v>456</v>
      </c>
      <c r="I113" s="6">
        <v>27</v>
      </c>
      <c r="J113" s="5" t="s">
        <v>86</v>
      </c>
      <c r="K113" s="6" t="s">
        <v>59</v>
      </c>
      <c r="L113" s="6" t="s">
        <v>526</v>
      </c>
      <c r="M113" s="5" t="s">
        <v>599</v>
      </c>
      <c r="N113" s="6" t="s">
        <v>525</v>
      </c>
      <c r="O113" s="38" t="s">
        <v>527</v>
      </c>
      <c r="P113" s="44">
        <v>44189</v>
      </c>
      <c r="Q113" s="4" t="s">
        <v>605</v>
      </c>
      <c r="R113" s="5" t="s">
        <v>79</v>
      </c>
      <c r="S113" s="4" t="s">
        <v>68</v>
      </c>
      <c r="T113" s="4" t="s">
        <v>348</v>
      </c>
      <c r="U113" s="4" t="s">
        <v>461</v>
      </c>
      <c r="V113" s="26" t="s">
        <v>105</v>
      </c>
      <c r="W113" s="47" t="s">
        <v>106</v>
      </c>
      <c r="X113" s="5" t="s">
        <v>81</v>
      </c>
      <c r="Y113" s="6" t="s">
        <v>528</v>
      </c>
      <c r="Z113" s="6" t="s">
        <v>529</v>
      </c>
      <c r="AA113" s="6" t="s">
        <v>28</v>
      </c>
      <c r="AB113" s="7"/>
      <c r="AC113" s="52"/>
      <c r="AD113" s="174"/>
      <c r="AE113" s="54" t="s">
        <v>107</v>
      </c>
      <c r="AF113" s="8"/>
      <c r="AG113" s="8"/>
      <c r="AH113" s="8"/>
      <c r="AI113" s="8"/>
      <c r="AJ113" s="8"/>
      <c r="AK113" s="55"/>
      <c r="AL113" s="177" t="s">
        <v>642</v>
      </c>
    </row>
    <row r="114" spans="1:38" ht="35.15" customHeight="1" thickBot="1" x14ac:dyDescent="0.4">
      <c r="A114" s="27">
        <v>112</v>
      </c>
      <c r="B114" s="28">
        <v>43868</v>
      </c>
      <c r="C114" s="29" t="s">
        <v>29</v>
      </c>
      <c r="D114" s="30" t="s">
        <v>72</v>
      </c>
      <c r="E114" s="29" t="s">
        <v>283</v>
      </c>
      <c r="F114" s="31"/>
      <c r="G114" s="39" t="s">
        <v>499</v>
      </c>
      <c r="H114" s="40" t="s">
        <v>203</v>
      </c>
      <c r="I114" s="40">
        <v>27</v>
      </c>
      <c r="J114" s="30" t="s">
        <v>86</v>
      </c>
      <c r="K114" s="40" t="s">
        <v>58</v>
      </c>
      <c r="L114" s="40" t="s">
        <v>500</v>
      </c>
      <c r="M114" s="30" t="s">
        <v>599</v>
      </c>
      <c r="N114" s="40" t="s">
        <v>30</v>
      </c>
      <c r="O114" s="41" t="s">
        <v>501</v>
      </c>
      <c r="P114" s="45">
        <v>44193</v>
      </c>
      <c r="Q114" s="29" t="s">
        <v>57</v>
      </c>
      <c r="R114" s="30" t="s">
        <v>79</v>
      </c>
      <c r="S114" s="29" t="s">
        <v>68</v>
      </c>
      <c r="T114" s="29" t="s">
        <v>145</v>
      </c>
      <c r="U114" s="29"/>
      <c r="V114" s="31" t="s">
        <v>370</v>
      </c>
      <c r="W114" s="48" t="s">
        <v>106</v>
      </c>
      <c r="X114" s="30" t="s">
        <v>81</v>
      </c>
      <c r="Y114" s="40" t="s">
        <v>502</v>
      </c>
      <c r="Z114" s="40" t="s">
        <v>503</v>
      </c>
      <c r="AA114" s="40" t="s">
        <v>28</v>
      </c>
      <c r="AB114" s="49"/>
      <c r="AC114" s="53"/>
      <c r="AD114" s="175"/>
      <c r="AE114" s="56" t="s">
        <v>282</v>
      </c>
      <c r="AF114" s="57"/>
      <c r="AG114" s="57"/>
      <c r="AH114" s="57"/>
      <c r="AI114" s="57"/>
      <c r="AJ114" s="57"/>
      <c r="AK114" s="58"/>
      <c r="AL114" s="178" t="s">
        <v>683</v>
      </c>
    </row>
    <row r="115" spans="1:38" ht="35.15" hidden="1" customHeight="1" thickBot="1" x14ac:dyDescent="0.4">
      <c r="AD115" s="9"/>
    </row>
  </sheetData>
  <autoFilter ref="A2:AL114" xr:uid="{00000000-0001-0000-0000-000000000000}">
    <sortState xmlns:xlrd2="http://schemas.microsoft.com/office/spreadsheetml/2017/richdata2" ref="A4:AL114">
      <sortCondition ref="P2:P114"/>
    </sortState>
  </autoFilter>
  <mergeCells count="8">
    <mergeCell ref="AL1:AL2"/>
    <mergeCell ref="A1:A2"/>
    <mergeCell ref="G1:O1"/>
    <mergeCell ref="B1:F1"/>
    <mergeCell ref="P1:V1"/>
    <mergeCell ref="W1:AC1"/>
    <mergeCell ref="AD1:AD2"/>
    <mergeCell ref="AE1:AK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C63E7-33C5-4DFF-9B0E-24376FD51E5D}">
  <dimension ref="A1:I385"/>
  <sheetViews>
    <sheetView rightToLeft="1" zoomScale="80" zoomScaleNormal="80" workbookViewId="0">
      <selection activeCell="A364" sqref="A364"/>
    </sheetView>
  </sheetViews>
  <sheetFormatPr defaultColWidth="0" defaultRowHeight="0" customHeight="1" zeroHeight="1" x14ac:dyDescent="0.35"/>
  <cols>
    <col min="1" max="2" width="17.81640625" style="60" customWidth="1"/>
    <col min="3" max="8" width="12.7265625" style="60" customWidth="1"/>
    <col min="9" max="9" width="1.7265625" style="60" customWidth="1"/>
    <col min="10" max="16384" width="0" style="60" hidden="1"/>
  </cols>
  <sheetData>
    <row r="1" spans="1:9" ht="25" customHeight="1" thickBot="1" x14ac:dyDescent="0.4">
      <c r="A1" s="59"/>
      <c r="I1" s="74"/>
    </row>
    <row r="2" spans="1:9" ht="25" customHeight="1" thickBot="1" x14ac:dyDescent="0.4">
      <c r="A2" s="61">
        <v>1</v>
      </c>
      <c r="B2" s="209" t="s">
        <v>708</v>
      </c>
      <c r="C2" s="210"/>
      <c r="D2" s="210"/>
      <c r="E2" s="210"/>
      <c r="F2" s="210"/>
      <c r="G2" s="210"/>
      <c r="H2" s="211"/>
      <c r="I2" s="76"/>
    </row>
    <row r="3" spans="1:9" ht="25" customHeight="1" thickBot="1" x14ac:dyDescent="0.4">
      <c r="A3" s="61" t="s">
        <v>14</v>
      </c>
      <c r="B3" s="218" t="s">
        <v>89</v>
      </c>
      <c r="C3" s="215"/>
      <c r="D3" s="215"/>
      <c r="E3" s="215"/>
      <c r="F3" s="215"/>
      <c r="G3" s="215"/>
      <c r="H3" s="216"/>
      <c r="I3" s="76"/>
    </row>
    <row r="4" spans="1:9" ht="25" customHeight="1" thickBot="1" x14ac:dyDescent="0.4">
      <c r="A4" s="65"/>
      <c r="B4" s="89"/>
      <c r="C4" s="78" t="s">
        <v>68</v>
      </c>
      <c r="D4" s="78" t="s">
        <v>128</v>
      </c>
      <c r="E4" s="78" t="s">
        <v>71</v>
      </c>
      <c r="F4" s="78" t="s">
        <v>69</v>
      </c>
      <c r="G4" s="79" t="s">
        <v>70</v>
      </c>
      <c r="H4" s="72" t="s">
        <v>84</v>
      </c>
      <c r="I4" s="76"/>
    </row>
    <row r="5" spans="1:9" ht="16" customHeight="1" x14ac:dyDescent="0.35">
      <c r="A5" s="65"/>
      <c r="B5" s="90" t="s">
        <v>29</v>
      </c>
      <c r="C5" s="80">
        <f>COUNTIFS(Data!$S:$S,C$4,Data!$C:$C,$B5)</f>
        <v>47</v>
      </c>
      <c r="D5" s="81">
        <f>COUNTIFS(Data!$S:$S,D$4,Data!$C:$C,$B5)</f>
        <v>1</v>
      </c>
      <c r="E5" s="81">
        <f>COUNTIFS(Data!$S:$S,E$4,Data!$C:$C,$B5)</f>
        <v>3</v>
      </c>
      <c r="F5" s="81">
        <f>COUNTIFS(Data!$S:$S,F$4,Data!$C:$C,$B5)</f>
        <v>0</v>
      </c>
      <c r="G5" s="82">
        <f>COUNTIFS(Data!$S:$S,G$4,Data!$C:$C,$B5)</f>
        <v>0</v>
      </c>
      <c r="H5" s="66">
        <f t="shared" ref="H5:H33" si="0">SUM(C5:G5)</f>
        <v>51</v>
      </c>
      <c r="I5" s="76"/>
    </row>
    <row r="6" spans="1:9" ht="16" customHeight="1" x14ac:dyDescent="0.35">
      <c r="A6" s="65"/>
      <c r="B6" s="68" t="s">
        <v>32</v>
      </c>
      <c r="C6" s="83">
        <f>COUNTIFS(Data!$S:$S,C$4,Data!$C:$C,$B6)</f>
        <v>32</v>
      </c>
      <c r="D6" s="77">
        <f>COUNTIFS(Data!$S:$S,D$4,Data!$C:$C,$B6)</f>
        <v>1</v>
      </c>
      <c r="E6" s="77">
        <f>COUNTIFS(Data!$S:$S,E$4,Data!$C:$C,$B6)</f>
        <v>0</v>
      </c>
      <c r="F6" s="77">
        <f>COUNTIFS(Data!$S:$S,F$4,Data!$C:$C,$B6)</f>
        <v>4</v>
      </c>
      <c r="G6" s="84">
        <f>COUNTIFS(Data!$S:$S,G$4,Data!$C:$C,$B6)</f>
        <v>0</v>
      </c>
      <c r="H6" s="69">
        <f t="shared" si="0"/>
        <v>37</v>
      </c>
      <c r="I6" s="76"/>
    </row>
    <row r="7" spans="1:9" ht="16" customHeight="1" x14ac:dyDescent="0.35">
      <c r="A7" s="65"/>
      <c r="B7" s="68" t="s">
        <v>33</v>
      </c>
      <c r="C7" s="83">
        <f>COUNTIFS(Data!$S:$S,C$4,Data!$C:$C,$B7)</f>
        <v>3</v>
      </c>
      <c r="D7" s="77">
        <f>COUNTIFS(Data!$S:$S,D$4,Data!$C:$C,$B7)</f>
        <v>1</v>
      </c>
      <c r="E7" s="77">
        <f>COUNTIFS(Data!$S:$S,E$4,Data!$C:$C,$B7)</f>
        <v>0</v>
      </c>
      <c r="F7" s="77">
        <f>COUNTIFS(Data!$S:$S,F$4,Data!$C:$C,$B7)</f>
        <v>0</v>
      </c>
      <c r="G7" s="84">
        <f>COUNTIFS(Data!$S:$S,G$4,Data!$C:$C,$B7)</f>
        <v>0</v>
      </c>
      <c r="H7" s="69">
        <f t="shared" si="0"/>
        <v>4</v>
      </c>
      <c r="I7" s="76"/>
    </row>
    <row r="8" spans="1:9" ht="16" customHeight="1" x14ac:dyDescent="0.35">
      <c r="A8" s="65"/>
      <c r="B8" s="68" t="s">
        <v>43</v>
      </c>
      <c r="C8" s="83">
        <f>COUNTIFS(Data!$S:$S,C$4,Data!$C:$C,$B8)</f>
        <v>3</v>
      </c>
      <c r="D8" s="77">
        <f>COUNTIFS(Data!$S:$S,D$4,Data!$C:$C,$B8)</f>
        <v>0</v>
      </c>
      <c r="E8" s="77">
        <f>COUNTIFS(Data!$S:$S,E$4,Data!$C:$C,$B8)</f>
        <v>0</v>
      </c>
      <c r="F8" s="77">
        <f>COUNTIFS(Data!$S:$S,F$4,Data!$C:$C,$B8)</f>
        <v>0</v>
      </c>
      <c r="G8" s="84">
        <f>COUNTIFS(Data!$S:$S,G$4,Data!$C:$C,$B8)</f>
        <v>0</v>
      </c>
      <c r="H8" s="69">
        <f t="shared" si="0"/>
        <v>3</v>
      </c>
      <c r="I8" s="76"/>
    </row>
    <row r="9" spans="1:9" ht="16" customHeight="1" x14ac:dyDescent="0.35">
      <c r="A9" s="65"/>
      <c r="B9" s="68" t="s">
        <v>30</v>
      </c>
      <c r="C9" s="83">
        <f>COUNTIFS(Data!$S:$S,C$4,Data!$C:$C,$B9)</f>
        <v>8</v>
      </c>
      <c r="D9" s="77">
        <f>COUNTIFS(Data!$S:$S,D$4,Data!$C:$C,$B9)</f>
        <v>0</v>
      </c>
      <c r="E9" s="77">
        <f>COUNTIFS(Data!$S:$S,E$4,Data!$C:$C,$B9)</f>
        <v>0</v>
      </c>
      <c r="F9" s="77">
        <f>COUNTIFS(Data!$S:$S,F$4,Data!$C:$C,$B9)</f>
        <v>0</v>
      </c>
      <c r="G9" s="84">
        <f>COUNTIFS(Data!$S:$S,G$4,Data!$C:$C,$B9)</f>
        <v>0</v>
      </c>
      <c r="H9" s="69">
        <f t="shared" si="0"/>
        <v>8</v>
      </c>
      <c r="I9" s="76"/>
    </row>
    <row r="10" spans="1:9" ht="16" customHeight="1" x14ac:dyDescent="0.35">
      <c r="A10" s="65"/>
      <c r="B10" s="68" t="s">
        <v>34</v>
      </c>
      <c r="C10" s="83">
        <f>COUNTIFS(Data!$S:$S,C$4,Data!$C:$C,$B10)</f>
        <v>0</v>
      </c>
      <c r="D10" s="77">
        <f>COUNTIFS(Data!$S:$S,D$4,Data!$C:$C,$B10)</f>
        <v>0</v>
      </c>
      <c r="E10" s="77">
        <f>COUNTIFS(Data!$S:$S,E$4,Data!$C:$C,$B10)</f>
        <v>0</v>
      </c>
      <c r="F10" s="77">
        <f>COUNTIFS(Data!$S:$S,F$4,Data!$C:$C,$B10)</f>
        <v>0</v>
      </c>
      <c r="G10" s="84">
        <f>COUNTIFS(Data!$S:$S,G$4,Data!$C:$C,$B10)</f>
        <v>0</v>
      </c>
      <c r="H10" s="69">
        <f t="shared" si="0"/>
        <v>0</v>
      </c>
      <c r="I10" s="76"/>
    </row>
    <row r="11" spans="1:9" ht="16" customHeight="1" x14ac:dyDescent="0.35">
      <c r="A11" s="65"/>
      <c r="B11" s="68" t="s">
        <v>31</v>
      </c>
      <c r="C11" s="83">
        <f>COUNTIFS(Data!$S:$S,C$4,Data!$C:$C,$B11)</f>
        <v>0</v>
      </c>
      <c r="D11" s="77">
        <f>COUNTIFS(Data!$S:$S,D$4,Data!$C:$C,$B11)</f>
        <v>0</v>
      </c>
      <c r="E11" s="77">
        <f>COUNTIFS(Data!$S:$S,E$4,Data!$C:$C,$B11)</f>
        <v>0</v>
      </c>
      <c r="F11" s="77">
        <f>COUNTIFS(Data!$S:$S,F$4,Data!$C:$C,$B11)</f>
        <v>0</v>
      </c>
      <c r="G11" s="84">
        <f>COUNTIFS(Data!$S:$S,G$4,Data!$C:$C,$B11)</f>
        <v>0</v>
      </c>
      <c r="H11" s="69">
        <f t="shared" si="0"/>
        <v>0</v>
      </c>
      <c r="I11" s="76"/>
    </row>
    <row r="12" spans="1:9" ht="16" customHeight="1" x14ac:dyDescent="0.35">
      <c r="A12" s="65"/>
      <c r="B12" s="68" t="s">
        <v>38</v>
      </c>
      <c r="C12" s="83">
        <f>COUNTIFS(Data!$S:$S,C$4,Data!$C:$C,$B12)</f>
        <v>0</v>
      </c>
      <c r="D12" s="77">
        <f>COUNTIFS(Data!$S:$S,D$4,Data!$C:$C,$B12)</f>
        <v>0</v>
      </c>
      <c r="E12" s="77">
        <f>COUNTIFS(Data!$S:$S,E$4,Data!$C:$C,$B12)</f>
        <v>0</v>
      </c>
      <c r="F12" s="77">
        <f>COUNTIFS(Data!$S:$S,F$4,Data!$C:$C,$B12)</f>
        <v>0</v>
      </c>
      <c r="G12" s="84">
        <f>COUNTIFS(Data!$S:$S,G$4,Data!$C:$C,$B12)</f>
        <v>0</v>
      </c>
      <c r="H12" s="69">
        <f t="shared" si="0"/>
        <v>0</v>
      </c>
      <c r="I12" s="76"/>
    </row>
    <row r="13" spans="1:9" ht="16" customHeight="1" x14ac:dyDescent="0.35">
      <c r="A13" s="65"/>
      <c r="B13" s="68" t="s">
        <v>37</v>
      </c>
      <c r="C13" s="83">
        <f>COUNTIFS(Data!$S:$S,C$4,Data!$C:$C,$B13)</f>
        <v>2</v>
      </c>
      <c r="D13" s="77">
        <f>COUNTIFS(Data!$S:$S,D$4,Data!$C:$C,$B13)</f>
        <v>0</v>
      </c>
      <c r="E13" s="77">
        <f>COUNTIFS(Data!$S:$S,E$4,Data!$C:$C,$B13)</f>
        <v>0</v>
      </c>
      <c r="F13" s="77">
        <f>COUNTIFS(Data!$S:$S,F$4,Data!$C:$C,$B13)</f>
        <v>0</v>
      </c>
      <c r="G13" s="84">
        <f>COUNTIFS(Data!$S:$S,G$4,Data!$C:$C,$B13)</f>
        <v>0</v>
      </c>
      <c r="H13" s="69">
        <f t="shared" si="0"/>
        <v>2</v>
      </c>
      <c r="I13" s="76"/>
    </row>
    <row r="14" spans="1:9" ht="16" customHeight="1" x14ac:dyDescent="0.35">
      <c r="A14" s="65"/>
      <c r="B14" s="68" t="s">
        <v>35</v>
      </c>
      <c r="C14" s="83">
        <f>COUNTIFS(Data!$S:$S,C$4,Data!$C:$C,$B14)</f>
        <v>0</v>
      </c>
      <c r="D14" s="77">
        <f>COUNTIFS(Data!$S:$S,D$4,Data!$C:$C,$B14)</f>
        <v>0</v>
      </c>
      <c r="E14" s="77">
        <f>COUNTIFS(Data!$S:$S,E$4,Data!$C:$C,$B14)</f>
        <v>0</v>
      </c>
      <c r="F14" s="77">
        <f>COUNTIFS(Data!$S:$S,F$4,Data!$C:$C,$B14)</f>
        <v>0</v>
      </c>
      <c r="G14" s="84">
        <f>COUNTIFS(Data!$S:$S,G$4,Data!$C:$C,$B14)</f>
        <v>0</v>
      </c>
      <c r="H14" s="69">
        <f t="shared" si="0"/>
        <v>0</v>
      </c>
      <c r="I14" s="76"/>
    </row>
    <row r="15" spans="1:9" ht="16" customHeight="1" x14ac:dyDescent="0.35">
      <c r="A15" s="65"/>
      <c r="B15" s="68" t="s">
        <v>41</v>
      </c>
      <c r="C15" s="83">
        <f>COUNTIFS(Data!$S:$S,C$4,Data!$C:$C,$B15)</f>
        <v>0</v>
      </c>
      <c r="D15" s="77">
        <f>COUNTIFS(Data!$S:$S,D$4,Data!$C:$C,$B15)</f>
        <v>0</v>
      </c>
      <c r="E15" s="77">
        <f>COUNTIFS(Data!$S:$S,E$4,Data!$C:$C,$B15)</f>
        <v>0</v>
      </c>
      <c r="F15" s="77">
        <f>COUNTIFS(Data!$S:$S,F$4,Data!$C:$C,$B15)</f>
        <v>0</v>
      </c>
      <c r="G15" s="84">
        <f>COUNTIFS(Data!$S:$S,G$4,Data!$C:$C,$B15)</f>
        <v>0</v>
      </c>
      <c r="H15" s="69">
        <f t="shared" si="0"/>
        <v>0</v>
      </c>
      <c r="I15" s="76"/>
    </row>
    <row r="16" spans="1:9" ht="16" customHeight="1" x14ac:dyDescent="0.35">
      <c r="A16" s="65"/>
      <c r="B16" s="68" t="s">
        <v>42</v>
      </c>
      <c r="C16" s="83">
        <f>COUNTIFS(Data!$S:$S,C$4,Data!$C:$C,$B16)</f>
        <v>0</v>
      </c>
      <c r="D16" s="77">
        <f>COUNTIFS(Data!$S:$S,D$4,Data!$C:$C,$B16)</f>
        <v>0</v>
      </c>
      <c r="E16" s="77">
        <f>COUNTIFS(Data!$S:$S,E$4,Data!$C:$C,$B16)</f>
        <v>0</v>
      </c>
      <c r="F16" s="77">
        <f>COUNTIFS(Data!$S:$S,F$4,Data!$C:$C,$B16)</f>
        <v>0</v>
      </c>
      <c r="G16" s="84">
        <f>COUNTIFS(Data!$S:$S,G$4,Data!$C:$C,$B16)</f>
        <v>0</v>
      </c>
      <c r="H16" s="69">
        <f t="shared" si="0"/>
        <v>0</v>
      </c>
      <c r="I16" s="76"/>
    </row>
    <row r="17" spans="1:9" ht="16" customHeight="1" x14ac:dyDescent="0.35">
      <c r="A17" s="65"/>
      <c r="B17" s="68" t="s">
        <v>47</v>
      </c>
      <c r="C17" s="83">
        <f>COUNTIFS(Data!$S:$S,C$4,Data!$C:$C,$B17)</f>
        <v>0</v>
      </c>
      <c r="D17" s="77">
        <f>COUNTIFS(Data!$S:$S,D$4,Data!$C:$C,$B17)</f>
        <v>0</v>
      </c>
      <c r="E17" s="77">
        <f>COUNTIFS(Data!$S:$S,E$4,Data!$C:$C,$B17)</f>
        <v>0</v>
      </c>
      <c r="F17" s="77">
        <f>COUNTIFS(Data!$S:$S,F$4,Data!$C:$C,$B17)</f>
        <v>0</v>
      </c>
      <c r="G17" s="84">
        <f>COUNTIFS(Data!$S:$S,G$4,Data!$C:$C,$B17)</f>
        <v>0</v>
      </c>
      <c r="H17" s="69">
        <f t="shared" si="0"/>
        <v>0</v>
      </c>
      <c r="I17" s="76"/>
    </row>
    <row r="18" spans="1:9" ht="16" customHeight="1" x14ac:dyDescent="0.35">
      <c r="A18" s="65"/>
      <c r="B18" s="68" t="s">
        <v>40</v>
      </c>
      <c r="C18" s="83">
        <f>COUNTIFS(Data!$S:$S,C$4,Data!$C:$C,$B18)</f>
        <v>0</v>
      </c>
      <c r="D18" s="77">
        <f>COUNTIFS(Data!$S:$S,D$4,Data!$C:$C,$B18)</f>
        <v>0</v>
      </c>
      <c r="E18" s="77">
        <f>COUNTIFS(Data!$S:$S,E$4,Data!$C:$C,$B18)</f>
        <v>0</v>
      </c>
      <c r="F18" s="77">
        <f>COUNTIFS(Data!$S:$S,F$4,Data!$C:$C,$B18)</f>
        <v>0</v>
      </c>
      <c r="G18" s="84">
        <f>COUNTIFS(Data!$S:$S,G$4,Data!$C:$C,$B18)</f>
        <v>0</v>
      </c>
      <c r="H18" s="69">
        <f t="shared" si="0"/>
        <v>0</v>
      </c>
      <c r="I18" s="76"/>
    </row>
    <row r="19" spans="1:9" ht="16" customHeight="1" x14ac:dyDescent="0.35">
      <c r="A19" s="65"/>
      <c r="B19" s="68" t="s">
        <v>36</v>
      </c>
      <c r="C19" s="83">
        <f>COUNTIFS(Data!$S:$S,C$4,Data!$C:$C,$B19)</f>
        <v>0</v>
      </c>
      <c r="D19" s="77">
        <f>COUNTIFS(Data!$S:$S,D$4,Data!$C:$C,$B19)</f>
        <v>0</v>
      </c>
      <c r="E19" s="77">
        <f>COUNTIFS(Data!$S:$S,E$4,Data!$C:$C,$B19)</f>
        <v>0</v>
      </c>
      <c r="F19" s="77">
        <f>COUNTIFS(Data!$S:$S,F$4,Data!$C:$C,$B19)</f>
        <v>0</v>
      </c>
      <c r="G19" s="84">
        <f>COUNTIFS(Data!$S:$S,G$4,Data!$C:$C,$B19)</f>
        <v>0</v>
      </c>
      <c r="H19" s="69">
        <f t="shared" si="0"/>
        <v>0</v>
      </c>
      <c r="I19" s="76"/>
    </row>
    <row r="20" spans="1:9" ht="16" customHeight="1" x14ac:dyDescent="0.35">
      <c r="A20" s="65"/>
      <c r="B20" s="68" t="s">
        <v>39</v>
      </c>
      <c r="C20" s="83">
        <f>COUNTIFS(Data!$S:$S,C$4,Data!$C:$C,$B20)</f>
        <v>0</v>
      </c>
      <c r="D20" s="77">
        <f>COUNTIFS(Data!$S:$S,D$4,Data!$C:$C,$B20)</f>
        <v>0</v>
      </c>
      <c r="E20" s="77">
        <f>COUNTIFS(Data!$S:$S,E$4,Data!$C:$C,$B20)</f>
        <v>0</v>
      </c>
      <c r="F20" s="77">
        <f>COUNTIFS(Data!$S:$S,F$4,Data!$C:$C,$B20)</f>
        <v>0</v>
      </c>
      <c r="G20" s="84">
        <f>COUNTIFS(Data!$S:$S,G$4,Data!$C:$C,$B20)</f>
        <v>0</v>
      </c>
      <c r="H20" s="69">
        <f t="shared" si="0"/>
        <v>0</v>
      </c>
      <c r="I20" s="76"/>
    </row>
    <row r="21" spans="1:9" ht="16" customHeight="1" x14ac:dyDescent="0.35">
      <c r="A21" s="65"/>
      <c r="B21" s="68" t="s">
        <v>45</v>
      </c>
      <c r="C21" s="83">
        <f>COUNTIFS(Data!$S:$S,C$4,Data!$C:$C,$B21)</f>
        <v>1</v>
      </c>
      <c r="D21" s="77">
        <f>COUNTIFS(Data!$S:$S,D$4,Data!$C:$C,$B21)</f>
        <v>0</v>
      </c>
      <c r="E21" s="77">
        <f>COUNTIFS(Data!$S:$S,E$4,Data!$C:$C,$B21)</f>
        <v>0</v>
      </c>
      <c r="F21" s="77">
        <f>COUNTIFS(Data!$S:$S,F$4,Data!$C:$C,$B21)</f>
        <v>0</v>
      </c>
      <c r="G21" s="84">
        <f>COUNTIFS(Data!$S:$S,G$4,Data!$C:$C,$B21)</f>
        <v>0</v>
      </c>
      <c r="H21" s="69">
        <f t="shared" si="0"/>
        <v>1</v>
      </c>
      <c r="I21" s="76"/>
    </row>
    <row r="22" spans="1:9" ht="16" customHeight="1" x14ac:dyDescent="0.35">
      <c r="A22" s="65"/>
      <c r="B22" s="68" t="s">
        <v>48</v>
      </c>
      <c r="C22" s="83">
        <f>COUNTIFS(Data!$S:$S,C$4,Data!$C:$C,$B22)</f>
        <v>0</v>
      </c>
      <c r="D22" s="77">
        <f>COUNTIFS(Data!$S:$S,D$4,Data!$C:$C,$B22)</f>
        <v>0</v>
      </c>
      <c r="E22" s="77">
        <f>COUNTIFS(Data!$S:$S,E$4,Data!$C:$C,$B22)</f>
        <v>0</v>
      </c>
      <c r="F22" s="77">
        <f>COUNTIFS(Data!$S:$S,F$4,Data!$C:$C,$B22)</f>
        <v>0</v>
      </c>
      <c r="G22" s="84">
        <f>COUNTIFS(Data!$S:$S,G$4,Data!$C:$C,$B22)</f>
        <v>0</v>
      </c>
      <c r="H22" s="69">
        <f t="shared" si="0"/>
        <v>0</v>
      </c>
      <c r="I22" s="76"/>
    </row>
    <row r="23" spans="1:9" ht="16" customHeight="1" x14ac:dyDescent="0.35">
      <c r="A23" s="65"/>
      <c r="B23" s="68" t="s">
        <v>620</v>
      </c>
      <c r="C23" s="83">
        <f>COUNTIFS(Data!$S:$S,C$4,Data!$C:$C,$B23)</f>
        <v>0</v>
      </c>
      <c r="D23" s="77">
        <f>COUNTIFS(Data!$S:$S,D$4,Data!$C:$C,$B23)</f>
        <v>0</v>
      </c>
      <c r="E23" s="77">
        <f>COUNTIFS(Data!$S:$S,E$4,Data!$C:$C,$B23)</f>
        <v>0</v>
      </c>
      <c r="F23" s="77">
        <f>COUNTIFS(Data!$S:$S,F$4,Data!$C:$C,$B23)</f>
        <v>0</v>
      </c>
      <c r="G23" s="84">
        <f>COUNTIFS(Data!$S:$S,G$4,Data!$C:$C,$B23)</f>
        <v>0</v>
      </c>
      <c r="H23" s="69">
        <f t="shared" si="0"/>
        <v>0</v>
      </c>
      <c r="I23" s="76"/>
    </row>
    <row r="24" spans="1:9" ht="16" customHeight="1" x14ac:dyDescent="0.35">
      <c r="A24" s="65"/>
      <c r="B24" s="68" t="s">
        <v>46</v>
      </c>
      <c r="C24" s="83">
        <f>COUNTIFS(Data!$S:$S,C$4,Data!$C:$C,$B24)</f>
        <v>0</v>
      </c>
      <c r="D24" s="77">
        <f>COUNTIFS(Data!$S:$S,D$4,Data!$C:$C,$B24)</f>
        <v>0</v>
      </c>
      <c r="E24" s="77">
        <f>COUNTIFS(Data!$S:$S,E$4,Data!$C:$C,$B24)</f>
        <v>0</v>
      </c>
      <c r="F24" s="77">
        <f>COUNTIFS(Data!$S:$S,F$4,Data!$C:$C,$B24)</f>
        <v>0</v>
      </c>
      <c r="G24" s="84">
        <f>COUNTIFS(Data!$S:$S,G$4,Data!$C:$C,$B24)</f>
        <v>0</v>
      </c>
      <c r="H24" s="69">
        <f t="shared" si="0"/>
        <v>0</v>
      </c>
      <c r="I24" s="76"/>
    </row>
    <row r="25" spans="1:9" ht="16" customHeight="1" x14ac:dyDescent="0.35">
      <c r="A25" s="65"/>
      <c r="B25" s="68" t="s">
        <v>621</v>
      </c>
      <c r="C25" s="83">
        <f>COUNTIFS(Data!$S:$S,C$4,Data!$C:$C,$B25)</f>
        <v>0</v>
      </c>
      <c r="D25" s="77">
        <f>COUNTIFS(Data!$S:$S,D$4,Data!$C:$C,$B25)</f>
        <v>0</v>
      </c>
      <c r="E25" s="77">
        <f>COUNTIFS(Data!$S:$S,E$4,Data!$C:$C,$B25)</f>
        <v>0</v>
      </c>
      <c r="F25" s="77">
        <f>COUNTIFS(Data!$S:$S,F$4,Data!$C:$C,$B25)</f>
        <v>0</v>
      </c>
      <c r="G25" s="84">
        <f>COUNTIFS(Data!$S:$S,G$4,Data!$C:$C,$B25)</f>
        <v>0</v>
      </c>
      <c r="H25" s="69">
        <f t="shared" si="0"/>
        <v>0</v>
      </c>
      <c r="I25" s="76"/>
    </row>
    <row r="26" spans="1:9" ht="16" customHeight="1" x14ac:dyDescent="0.35">
      <c r="A26" s="65"/>
      <c r="B26" s="68" t="s">
        <v>44</v>
      </c>
      <c r="C26" s="83">
        <f>COUNTIFS(Data!$S:$S,C$4,Data!$C:$C,$B26)</f>
        <v>0</v>
      </c>
      <c r="D26" s="77">
        <f>COUNTIFS(Data!$S:$S,D$4,Data!$C:$C,$B26)</f>
        <v>0</v>
      </c>
      <c r="E26" s="77">
        <f>COUNTIFS(Data!$S:$S,E$4,Data!$C:$C,$B26)</f>
        <v>0</v>
      </c>
      <c r="F26" s="77">
        <f>COUNTIFS(Data!$S:$S,F$4,Data!$C:$C,$B26)</f>
        <v>0</v>
      </c>
      <c r="G26" s="84">
        <f>COUNTIFS(Data!$S:$S,G$4,Data!$C:$C,$B26)</f>
        <v>0</v>
      </c>
      <c r="H26" s="69">
        <f t="shared" si="0"/>
        <v>0</v>
      </c>
      <c r="I26" s="76"/>
    </row>
    <row r="27" spans="1:9" ht="16" customHeight="1" x14ac:dyDescent="0.35">
      <c r="A27" s="65"/>
      <c r="B27" s="68" t="s">
        <v>622</v>
      </c>
      <c r="C27" s="83">
        <f>COUNTIFS(Data!$S:$S,C$4,Data!$C:$C,$B27)</f>
        <v>0</v>
      </c>
      <c r="D27" s="77">
        <f>COUNTIFS(Data!$S:$S,D$4,Data!$C:$C,$B27)</f>
        <v>0</v>
      </c>
      <c r="E27" s="77">
        <f>COUNTIFS(Data!$S:$S,E$4,Data!$C:$C,$B27)</f>
        <v>0</v>
      </c>
      <c r="F27" s="77">
        <f>COUNTIFS(Data!$S:$S,F$4,Data!$C:$C,$B27)</f>
        <v>0</v>
      </c>
      <c r="G27" s="84">
        <f>COUNTIFS(Data!$S:$S,G$4,Data!$C:$C,$B27)</f>
        <v>0</v>
      </c>
      <c r="H27" s="69">
        <f t="shared" si="0"/>
        <v>0</v>
      </c>
      <c r="I27" s="76"/>
    </row>
    <row r="28" spans="1:9" ht="16" customHeight="1" x14ac:dyDescent="0.35">
      <c r="A28" s="65"/>
      <c r="B28" s="68" t="s">
        <v>623</v>
      </c>
      <c r="C28" s="83">
        <f>COUNTIFS(Data!$S:$S,C$4,Data!$C:$C,$B28)</f>
        <v>0</v>
      </c>
      <c r="D28" s="77">
        <f>COUNTIFS(Data!$S:$S,D$4,Data!$C:$C,$B28)</f>
        <v>0</v>
      </c>
      <c r="E28" s="77">
        <f>COUNTIFS(Data!$S:$S,E$4,Data!$C:$C,$B28)</f>
        <v>0</v>
      </c>
      <c r="F28" s="77">
        <f>COUNTIFS(Data!$S:$S,F$4,Data!$C:$C,$B28)</f>
        <v>0</v>
      </c>
      <c r="G28" s="84">
        <f>COUNTIFS(Data!$S:$S,G$4,Data!$C:$C,$B28)</f>
        <v>0</v>
      </c>
      <c r="H28" s="69">
        <f t="shared" si="0"/>
        <v>0</v>
      </c>
      <c r="I28" s="76"/>
    </row>
    <row r="29" spans="1:9" ht="16" customHeight="1" x14ac:dyDescent="0.35">
      <c r="A29" s="65"/>
      <c r="B29" s="68" t="s">
        <v>615</v>
      </c>
      <c r="C29" s="83">
        <f>COUNTIFS(Data!$S:$S,C$4,Data!$C:$C,$B29)</f>
        <v>1</v>
      </c>
      <c r="D29" s="77">
        <f>COUNTIFS(Data!$S:$S,D$4,Data!$C:$C,$B29)</f>
        <v>0</v>
      </c>
      <c r="E29" s="77">
        <f>COUNTIFS(Data!$S:$S,E$4,Data!$C:$C,$B29)</f>
        <v>0</v>
      </c>
      <c r="F29" s="77">
        <f>COUNTIFS(Data!$S:$S,F$4,Data!$C:$C,$B29)</f>
        <v>0</v>
      </c>
      <c r="G29" s="84">
        <f>COUNTIFS(Data!$S:$S,G$4,Data!$C:$C,$B29)</f>
        <v>0</v>
      </c>
      <c r="H29" s="69">
        <f t="shared" si="0"/>
        <v>1</v>
      </c>
      <c r="I29" s="76"/>
    </row>
    <row r="30" spans="1:9" ht="16" customHeight="1" x14ac:dyDescent="0.35">
      <c r="A30" s="65"/>
      <c r="B30" s="68" t="s">
        <v>624</v>
      </c>
      <c r="C30" s="83">
        <f>COUNTIFS(Data!$S:$S,C$4,Data!$C:$C,$B30)</f>
        <v>0</v>
      </c>
      <c r="D30" s="77">
        <f>COUNTIFS(Data!$S:$S,D$4,Data!$C:$C,$B30)</f>
        <v>0</v>
      </c>
      <c r="E30" s="77">
        <f>COUNTIFS(Data!$S:$S,E$4,Data!$C:$C,$B30)</f>
        <v>0</v>
      </c>
      <c r="F30" s="77">
        <f>COUNTIFS(Data!$S:$S,F$4,Data!$C:$C,$B30)</f>
        <v>0</v>
      </c>
      <c r="G30" s="84">
        <f>COUNTIFS(Data!$S:$S,G$4,Data!$C:$C,$B30)</f>
        <v>0</v>
      </c>
      <c r="H30" s="69">
        <f t="shared" si="0"/>
        <v>0</v>
      </c>
      <c r="I30" s="76"/>
    </row>
    <row r="31" spans="1:9" ht="16" customHeight="1" x14ac:dyDescent="0.35">
      <c r="A31" s="65"/>
      <c r="B31" s="68" t="s">
        <v>625</v>
      </c>
      <c r="C31" s="83">
        <f>COUNTIFS(Data!$S:$S,C$4,Data!$C:$C,$B31)</f>
        <v>0</v>
      </c>
      <c r="D31" s="77">
        <f>COUNTIFS(Data!$S:$S,D$4,Data!$C:$C,$B31)</f>
        <v>0</v>
      </c>
      <c r="E31" s="77">
        <f>COUNTIFS(Data!$S:$S,E$4,Data!$C:$C,$B31)</f>
        <v>0</v>
      </c>
      <c r="F31" s="77">
        <f>COUNTIFS(Data!$S:$S,F$4,Data!$C:$C,$B31)</f>
        <v>0</v>
      </c>
      <c r="G31" s="84">
        <f>COUNTIFS(Data!$S:$S,G$4,Data!$C:$C,$B31)</f>
        <v>0</v>
      </c>
      <c r="H31" s="69">
        <f t="shared" si="0"/>
        <v>0</v>
      </c>
      <c r="I31" s="76"/>
    </row>
    <row r="32" spans="1:9" ht="16" customHeight="1" thickBot="1" x14ac:dyDescent="0.4">
      <c r="A32" s="65"/>
      <c r="B32" s="91" t="s">
        <v>28</v>
      </c>
      <c r="C32" s="85">
        <f>COUNTIFS(Data!$S:$S,C$4,Data!$C:$C,$B32)</f>
        <v>4</v>
      </c>
      <c r="D32" s="86">
        <f>COUNTIFS(Data!$S:$S,D$4,Data!$C:$C,$B32)</f>
        <v>0</v>
      </c>
      <c r="E32" s="86">
        <f>COUNTIFS(Data!$S:$S,E$4,Data!$C:$C,$B32)</f>
        <v>0</v>
      </c>
      <c r="F32" s="86">
        <f>COUNTIFS(Data!$S:$S,F$4,Data!$C:$C,$B32)</f>
        <v>0</v>
      </c>
      <c r="G32" s="87">
        <f>COUNTIFS(Data!$S:$S,G$4,Data!$C:$C,$B32)</f>
        <v>1</v>
      </c>
      <c r="H32" s="70">
        <f t="shared" si="0"/>
        <v>5</v>
      </c>
      <c r="I32" s="76"/>
    </row>
    <row r="33" spans="1:9" ht="25" customHeight="1" thickBot="1" x14ac:dyDescent="0.4">
      <c r="A33" s="65"/>
      <c r="B33" s="94" t="s">
        <v>84</v>
      </c>
      <c r="C33" s="97">
        <f>SUM(C5:C32)</f>
        <v>101</v>
      </c>
      <c r="D33" s="97">
        <f>SUM(D5:D32)</f>
        <v>3</v>
      </c>
      <c r="E33" s="97">
        <f>SUM(E5:E32)</f>
        <v>3</v>
      </c>
      <c r="F33" s="97">
        <f>SUM(F5:F32)</f>
        <v>4</v>
      </c>
      <c r="G33" s="71">
        <f>SUM(G5:G32)</f>
        <v>1</v>
      </c>
      <c r="H33" s="88">
        <f t="shared" si="0"/>
        <v>112</v>
      </c>
      <c r="I33" s="76"/>
    </row>
    <row r="34" spans="1:9" ht="36" customHeight="1" thickBot="1" x14ac:dyDescent="0.4">
      <c r="A34" s="65"/>
      <c r="B34" s="217" t="s">
        <v>85</v>
      </c>
      <c r="C34" s="213"/>
      <c r="D34" s="213"/>
      <c r="E34" s="213"/>
      <c r="F34" s="213"/>
      <c r="G34" s="213"/>
      <c r="H34" s="214"/>
      <c r="I34" s="76"/>
    </row>
    <row r="35" spans="1:9" ht="25" customHeight="1" thickBot="1" x14ac:dyDescent="0.4">
      <c r="A35" s="63"/>
      <c r="I35" s="75"/>
    </row>
    <row r="36" spans="1:9" ht="25" customHeight="1" thickBot="1" x14ac:dyDescent="0.4">
      <c r="A36" s="61">
        <v>2</v>
      </c>
      <c r="B36" s="203" t="s">
        <v>708</v>
      </c>
      <c r="C36" s="204"/>
      <c r="D36" s="204"/>
      <c r="E36" s="204"/>
      <c r="F36" s="204"/>
      <c r="G36" s="204"/>
      <c r="H36" s="205"/>
      <c r="I36" s="76"/>
    </row>
    <row r="37" spans="1:9" ht="25" customHeight="1" thickBot="1" x14ac:dyDescent="0.4">
      <c r="A37" s="61" t="s">
        <v>14</v>
      </c>
      <c r="B37" s="200" t="s">
        <v>90</v>
      </c>
      <c r="C37" s="201"/>
      <c r="D37" s="201"/>
      <c r="E37" s="201"/>
      <c r="F37" s="201"/>
      <c r="G37" s="201"/>
      <c r="H37" s="202"/>
      <c r="I37" s="76"/>
    </row>
    <row r="38" spans="1:9" ht="25" customHeight="1" thickBot="1" x14ac:dyDescent="0.4">
      <c r="A38" s="65"/>
      <c r="B38" s="113"/>
      <c r="C38" s="112" t="s">
        <v>68</v>
      </c>
      <c r="D38" s="78" t="s">
        <v>128</v>
      </c>
      <c r="E38" s="78" t="s">
        <v>71</v>
      </c>
      <c r="F38" s="78" t="s">
        <v>69</v>
      </c>
      <c r="G38" s="79" t="s">
        <v>70</v>
      </c>
      <c r="H38" s="72" t="s">
        <v>84</v>
      </c>
      <c r="I38" s="76"/>
    </row>
    <row r="39" spans="1:9" ht="25" customHeight="1" x14ac:dyDescent="0.35">
      <c r="A39" s="65"/>
      <c r="B39" s="109" t="s">
        <v>72</v>
      </c>
      <c r="C39" s="106">
        <f>COUNTIFS(Data!$S:$S,C$38,Data!$D:$D,$B39)</f>
        <v>82</v>
      </c>
      <c r="D39" s="99">
        <f>COUNTIFS(Data!$S:$S,D$38,Data!$D:$D,$B39)</f>
        <v>3</v>
      </c>
      <c r="E39" s="99">
        <f>COUNTIFS(Data!$S:$S,E$38,Data!$D:$D,$B39)</f>
        <v>3</v>
      </c>
      <c r="F39" s="99">
        <f>COUNTIFS(Data!$S:$S,F$38,Data!$D:$D,$B39)</f>
        <v>4</v>
      </c>
      <c r="G39" s="101">
        <f>COUNTIFS(Data!$S:$S,G$38,Data!$D:$D,$B39)</f>
        <v>0</v>
      </c>
      <c r="H39" s="66">
        <f>SUM(C39:G39)</f>
        <v>92</v>
      </c>
      <c r="I39" s="76"/>
    </row>
    <row r="40" spans="1:9" ht="25" customHeight="1" x14ac:dyDescent="0.35">
      <c r="A40" s="65"/>
      <c r="B40" s="110" t="s">
        <v>73</v>
      </c>
      <c r="C40" s="107">
        <f>COUNTIFS(Data!$S:$S,C$38,Data!$D:$D,$B40)</f>
        <v>13</v>
      </c>
      <c r="D40" s="77">
        <f>COUNTIFS(Data!$S:$S,D$38,Data!$D:$D,$B40)</f>
        <v>0</v>
      </c>
      <c r="E40" s="77">
        <f>COUNTIFS(Data!$S:$S,E$38,Data!$D:$D,$B40)</f>
        <v>0</v>
      </c>
      <c r="F40" s="77">
        <f>COUNTIFS(Data!$S:$S,F$38,Data!$D:$D,$B40)</f>
        <v>0</v>
      </c>
      <c r="G40" s="102">
        <f>COUNTIFS(Data!$S:$S,G$38,Data!$D:$D,$B40)</f>
        <v>0</v>
      </c>
      <c r="H40" s="69">
        <f>SUM(C40:G40)</f>
        <v>13</v>
      </c>
      <c r="I40" s="76"/>
    </row>
    <row r="41" spans="1:9" ht="25" customHeight="1" x14ac:dyDescent="0.35">
      <c r="A41" s="65"/>
      <c r="B41" s="110" t="s">
        <v>75</v>
      </c>
      <c r="C41" s="107">
        <f>COUNTIFS(Data!$S:$S,C$38,Data!$D:$D,$B41)</f>
        <v>0</v>
      </c>
      <c r="D41" s="77">
        <f>COUNTIFS(Data!$S:$S,D$38,Data!$D:$D,$B41)</f>
        <v>0</v>
      </c>
      <c r="E41" s="77">
        <f>COUNTIFS(Data!$S:$S,E$38,Data!$D:$D,$B41)</f>
        <v>0</v>
      </c>
      <c r="F41" s="77">
        <f>COUNTIFS(Data!$S:$S,F$38,Data!$D:$D,$B41)</f>
        <v>0</v>
      </c>
      <c r="G41" s="102">
        <f>COUNTIFS(Data!$S:$S,G$38,Data!$D:$D,$B41)</f>
        <v>0</v>
      </c>
      <c r="H41" s="69">
        <f t="shared" ref="H41:H42" si="1">SUM(C41:G41)</f>
        <v>0</v>
      </c>
      <c r="I41" s="76"/>
    </row>
    <row r="42" spans="1:9" ht="25" customHeight="1" x14ac:dyDescent="0.35">
      <c r="A42" s="65"/>
      <c r="B42" s="110" t="s">
        <v>74</v>
      </c>
      <c r="C42" s="107">
        <f>COUNTIFS(Data!$S:$S,C$38,Data!$D:$D,$B42)</f>
        <v>1</v>
      </c>
      <c r="D42" s="77">
        <f>COUNTIFS(Data!$S:$S,D$38,Data!$D:$D,$B42)</f>
        <v>0</v>
      </c>
      <c r="E42" s="77">
        <f>COUNTIFS(Data!$S:$S,E$38,Data!$D:$D,$B42)</f>
        <v>0</v>
      </c>
      <c r="F42" s="77">
        <f>COUNTIFS(Data!$S:$S,F$38,Data!$D:$D,$B42)</f>
        <v>0</v>
      </c>
      <c r="G42" s="102">
        <f>COUNTIFS(Data!$S:$S,G$38,Data!$D:$D,$B42)</f>
        <v>0</v>
      </c>
      <c r="H42" s="69">
        <f t="shared" si="1"/>
        <v>1</v>
      </c>
      <c r="I42" s="76"/>
    </row>
    <row r="43" spans="1:9" ht="25" customHeight="1" x14ac:dyDescent="0.35">
      <c r="A43" s="65"/>
      <c r="B43" s="110" t="s">
        <v>596</v>
      </c>
      <c r="C43" s="107">
        <f>COUNTIFS(Data!$S:$S,C$38,Data!$D:$D,$B43)</f>
        <v>1</v>
      </c>
      <c r="D43" s="77">
        <f>COUNTIFS(Data!$S:$S,D$38,Data!$D:$D,$B43)</f>
        <v>0</v>
      </c>
      <c r="E43" s="77">
        <f>COUNTIFS(Data!$S:$S,E$38,Data!$D:$D,$B43)</f>
        <v>0</v>
      </c>
      <c r="F43" s="77">
        <f>COUNTIFS(Data!$S:$S,F$38,Data!$D:$D,$B43)</f>
        <v>0</v>
      </c>
      <c r="G43" s="102">
        <f>COUNTIFS(Data!$S:$S,G$38,Data!$D:$D,$B43)</f>
        <v>0</v>
      </c>
      <c r="H43" s="69">
        <f>SUM(C43:G43)</f>
        <v>1</v>
      </c>
      <c r="I43" s="76"/>
    </row>
    <row r="44" spans="1:9" ht="25" customHeight="1" thickBot="1" x14ac:dyDescent="0.4">
      <c r="A44" s="65"/>
      <c r="B44" s="111" t="s">
        <v>28</v>
      </c>
      <c r="C44" s="108">
        <f>COUNTIFS(Data!$S:$S,C$38,Data!$D:$D,$B44)</f>
        <v>4</v>
      </c>
      <c r="D44" s="103">
        <f>COUNTIFS(Data!$S:$S,D$38,Data!$D:$D,$B44)</f>
        <v>0</v>
      </c>
      <c r="E44" s="103">
        <f>COUNTIFS(Data!$S:$S,E$38,Data!$D:$D,$B44)</f>
        <v>0</v>
      </c>
      <c r="F44" s="103">
        <f>COUNTIFS(Data!$S:$S,F$38,Data!$D:$D,$B44)</f>
        <v>0</v>
      </c>
      <c r="G44" s="104">
        <f>COUNTIFS(Data!$S:$S,G$38,Data!$D:$D,$B44)</f>
        <v>1</v>
      </c>
      <c r="H44" s="70">
        <f>SUM(C44:G44)</f>
        <v>5</v>
      </c>
      <c r="I44" s="76"/>
    </row>
    <row r="45" spans="1:9" ht="25" customHeight="1" thickBot="1" x14ac:dyDescent="0.4">
      <c r="A45" s="65"/>
      <c r="B45" s="72" t="s">
        <v>84</v>
      </c>
      <c r="C45" s="96">
        <f>SUM(C39:C44)</f>
        <v>101</v>
      </c>
      <c r="D45" s="97">
        <f>SUM(D39:D44)</f>
        <v>3</v>
      </c>
      <c r="E45" s="97">
        <f>SUM(E39:E44)</f>
        <v>3</v>
      </c>
      <c r="F45" s="97">
        <f>SUM(F39:F44)</f>
        <v>4</v>
      </c>
      <c r="G45" s="71">
        <f>SUM(G39:G44)</f>
        <v>1</v>
      </c>
      <c r="H45" s="88">
        <f>SUM(C45:G45)</f>
        <v>112</v>
      </c>
      <c r="I45" s="76"/>
    </row>
    <row r="46" spans="1:9" ht="33" customHeight="1" thickBot="1" x14ac:dyDescent="0.4">
      <c r="A46" s="65"/>
      <c r="B46" s="206" t="s">
        <v>85</v>
      </c>
      <c r="C46" s="207"/>
      <c r="D46" s="207"/>
      <c r="E46" s="207"/>
      <c r="F46" s="207"/>
      <c r="G46" s="207"/>
      <c r="H46" s="208"/>
      <c r="I46" s="76"/>
    </row>
    <row r="47" spans="1:9" ht="25" customHeight="1" thickBot="1" x14ac:dyDescent="0.4">
      <c r="A47" s="65"/>
      <c r="I47" s="75"/>
    </row>
    <row r="48" spans="1:9" ht="23" customHeight="1" thickBot="1" x14ac:dyDescent="0.4">
      <c r="A48" s="61">
        <v>3</v>
      </c>
      <c r="B48" s="203" t="s">
        <v>708</v>
      </c>
      <c r="C48" s="204"/>
      <c r="D48" s="204"/>
      <c r="E48" s="204"/>
      <c r="F48" s="204"/>
      <c r="G48" s="205"/>
      <c r="H48" s="62"/>
      <c r="I48" s="75"/>
    </row>
    <row r="49" spans="1:9" ht="23" customHeight="1" thickBot="1" x14ac:dyDescent="0.4">
      <c r="A49" s="61" t="s">
        <v>6</v>
      </c>
      <c r="B49" s="200" t="s">
        <v>629</v>
      </c>
      <c r="C49" s="201"/>
      <c r="D49" s="201"/>
      <c r="E49" s="201"/>
      <c r="F49" s="201"/>
      <c r="G49" s="202"/>
      <c r="H49" s="64"/>
      <c r="I49" s="75"/>
    </row>
    <row r="50" spans="1:9" ht="38.25" customHeight="1" thickBot="1" x14ac:dyDescent="0.4">
      <c r="A50" s="65"/>
      <c r="B50" s="113"/>
      <c r="C50" s="112" t="s">
        <v>81</v>
      </c>
      <c r="D50" s="78" t="s">
        <v>67</v>
      </c>
      <c r="E50" s="78" t="s">
        <v>80</v>
      </c>
      <c r="F50" s="79" t="s">
        <v>28</v>
      </c>
      <c r="G50" s="72" t="s">
        <v>84</v>
      </c>
      <c r="I50" s="75"/>
    </row>
    <row r="51" spans="1:9" ht="25" customHeight="1" x14ac:dyDescent="0.35">
      <c r="A51" s="65"/>
      <c r="B51" s="114" t="s">
        <v>72</v>
      </c>
      <c r="C51" s="80">
        <f>COUNTIFS(Data!$X:$X,C$50,Data!$D:$D,$B51)</f>
        <v>71</v>
      </c>
      <c r="D51" s="81">
        <f>COUNTIFS(Data!$X:$X,D$50,Data!$D:$D,$B51)</f>
        <v>7</v>
      </c>
      <c r="E51" s="81">
        <f>COUNTIFS(Data!$X:$X,E$50,Data!$D:$D,$B51)</f>
        <v>4</v>
      </c>
      <c r="F51" s="82">
        <f>COUNTIFS(Data!$X:$X,F$50,Data!$D:$D,$B51)</f>
        <v>10</v>
      </c>
      <c r="G51" s="66">
        <f>SUM(C51:F51)</f>
        <v>92</v>
      </c>
      <c r="I51" s="75"/>
    </row>
    <row r="52" spans="1:9" ht="25" customHeight="1" x14ac:dyDescent="0.35">
      <c r="A52" s="65"/>
      <c r="B52" s="110" t="s">
        <v>73</v>
      </c>
      <c r="C52" s="83">
        <f>COUNTIFS(Data!$X:$X,C$50,Data!$D:$D,$B52)</f>
        <v>9</v>
      </c>
      <c r="D52" s="77">
        <f>COUNTIFS(Data!$X:$X,D$50,Data!$D:$D,$B52)</f>
        <v>0</v>
      </c>
      <c r="E52" s="77">
        <f>COUNTIFS(Data!$X:$X,E$50,Data!$D:$D,$B52)</f>
        <v>1</v>
      </c>
      <c r="F52" s="84">
        <f>COUNTIFS(Data!$X:$X,F$50,Data!$D:$D,$B52)</f>
        <v>3</v>
      </c>
      <c r="G52" s="69">
        <f t="shared" ref="G52:G56" si="2">SUM(C52:F52)</f>
        <v>13</v>
      </c>
      <c r="I52" s="75"/>
    </row>
    <row r="53" spans="1:9" ht="25" customHeight="1" x14ac:dyDescent="0.35">
      <c r="A53" s="65"/>
      <c r="B53" s="110" t="s">
        <v>75</v>
      </c>
      <c r="C53" s="83">
        <f>COUNTIFS(Data!$X:$X,C$50,Data!$D:$D,$B53)</f>
        <v>0</v>
      </c>
      <c r="D53" s="77">
        <f>COUNTIFS(Data!$X:$X,D$50,Data!$D:$D,$B53)</f>
        <v>0</v>
      </c>
      <c r="E53" s="77">
        <f>COUNTIFS(Data!$X:$X,E$50,Data!$D:$D,$B53)</f>
        <v>0</v>
      </c>
      <c r="F53" s="84">
        <f>COUNTIFS(Data!$X:$X,F$50,Data!$D:$D,$B53)</f>
        <v>0</v>
      </c>
      <c r="G53" s="69">
        <f t="shared" si="2"/>
        <v>0</v>
      </c>
      <c r="I53" s="75"/>
    </row>
    <row r="54" spans="1:9" ht="25" customHeight="1" x14ac:dyDescent="0.35">
      <c r="A54" s="65"/>
      <c r="B54" s="110" t="s">
        <v>74</v>
      </c>
      <c r="C54" s="83">
        <f>COUNTIFS(Data!$X:$X,C$50,Data!$D:$D,$B54)</f>
        <v>0</v>
      </c>
      <c r="D54" s="77">
        <f>COUNTIFS(Data!$X:$X,D$50,Data!$D:$D,$B54)</f>
        <v>0</v>
      </c>
      <c r="E54" s="77">
        <f>COUNTIFS(Data!$X:$X,E$50,Data!$D:$D,$B54)</f>
        <v>0</v>
      </c>
      <c r="F54" s="84">
        <f>COUNTIFS(Data!$X:$X,F$50,Data!$D:$D,$B54)</f>
        <v>1</v>
      </c>
      <c r="G54" s="69">
        <f t="shared" si="2"/>
        <v>1</v>
      </c>
      <c r="I54" s="75"/>
    </row>
    <row r="55" spans="1:9" ht="25" customHeight="1" x14ac:dyDescent="0.35">
      <c r="A55" s="65"/>
      <c r="B55" s="110" t="s">
        <v>596</v>
      </c>
      <c r="C55" s="83">
        <f>COUNTIFS(Data!$X:$X,C$50,Data!$D:$D,$B55)</f>
        <v>1</v>
      </c>
      <c r="D55" s="77">
        <f>COUNTIFS(Data!$X:$X,D$50,Data!$D:$D,$B55)</f>
        <v>0</v>
      </c>
      <c r="E55" s="77">
        <f>COUNTIFS(Data!$X:$X,E$50,Data!$D:$D,$B55)</f>
        <v>0</v>
      </c>
      <c r="F55" s="84">
        <f>COUNTIFS(Data!$X:$X,F$50,Data!$D:$D,$B55)</f>
        <v>0</v>
      </c>
      <c r="G55" s="69">
        <f t="shared" si="2"/>
        <v>1</v>
      </c>
      <c r="I55" s="75"/>
    </row>
    <row r="56" spans="1:9" ht="25" customHeight="1" thickBot="1" x14ac:dyDescent="0.4">
      <c r="A56" s="65"/>
      <c r="B56" s="111" t="s">
        <v>28</v>
      </c>
      <c r="C56" s="85">
        <f>COUNTIFS(Data!$X:$X,C$50,Data!$D:$D,$B56)</f>
        <v>0</v>
      </c>
      <c r="D56" s="86">
        <f>COUNTIFS(Data!$X:$X,D$50,Data!$D:$D,$B56)</f>
        <v>0</v>
      </c>
      <c r="E56" s="86">
        <f>COUNTIFS(Data!$X:$X,E$50,Data!$D:$D,$B56)</f>
        <v>0</v>
      </c>
      <c r="F56" s="87">
        <f>COUNTIFS(Data!$X:$X,F$50,Data!$D:$D,$B56)</f>
        <v>5</v>
      </c>
      <c r="G56" s="70">
        <f t="shared" si="2"/>
        <v>5</v>
      </c>
      <c r="I56" s="75"/>
    </row>
    <row r="57" spans="1:9" ht="25" customHeight="1" thickBot="1" x14ac:dyDescent="0.4">
      <c r="A57" s="65"/>
      <c r="B57" s="72" t="s">
        <v>84</v>
      </c>
      <c r="C57" s="96">
        <f>SUM(C51:C56)</f>
        <v>81</v>
      </c>
      <c r="D57" s="97">
        <f>SUM(D51:D56)</f>
        <v>7</v>
      </c>
      <c r="E57" s="97">
        <f>SUM(E51:E56)</f>
        <v>5</v>
      </c>
      <c r="F57" s="71">
        <f>SUM(F51:F56)</f>
        <v>19</v>
      </c>
      <c r="G57" s="88">
        <f>SUM(C57:F57)</f>
        <v>112</v>
      </c>
      <c r="I57" s="75"/>
    </row>
    <row r="58" spans="1:9" ht="38.25" customHeight="1" thickBot="1" x14ac:dyDescent="0.4">
      <c r="A58" s="65"/>
      <c r="B58" s="206" t="s">
        <v>85</v>
      </c>
      <c r="C58" s="207"/>
      <c r="D58" s="207"/>
      <c r="E58" s="207"/>
      <c r="F58" s="207"/>
      <c r="G58" s="208"/>
      <c r="H58" s="67"/>
      <c r="I58" s="75"/>
    </row>
    <row r="59" spans="1:9" ht="25" customHeight="1" thickBot="1" x14ac:dyDescent="0.4">
      <c r="A59" s="63"/>
      <c r="I59" s="75"/>
    </row>
    <row r="60" spans="1:9" ht="25" customHeight="1" thickBot="1" x14ac:dyDescent="0.4">
      <c r="A60" s="61">
        <v>4</v>
      </c>
      <c r="B60" s="203" t="s">
        <v>708</v>
      </c>
      <c r="C60" s="204"/>
      <c r="D60" s="204"/>
      <c r="E60" s="204"/>
      <c r="F60" s="204"/>
      <c r="G60" s="204"/>
      <c r="H60" s="205"/>
      <c r="I60" s="76"/>
    </row>
    <row r="61" spans="1:9" ht="25" customHeight="1" thickBot="1" x14ac:dyDescent="0.4">
      <c r="A61" s="61" t="s">
        <v>14</v>
      </c>
      <c r="B61" s="200" t="s">
        <v>91</v>
      </c>
      <c r="C61" s="201"/>
      <c r="D61" s="201"/>
      <c r="E61" s="201"/>
      <c r="F61" s="201"/>
      <c r="G61" s="201"/>
      <c r="H61" s="202"/>
      <c r="I61" s="76"/>
    </row>
    <row r="62" spans="1:9" ht="25" customHeight="1" thickBot="1" x14ac:dyDescent="0.4">
      <c r="A62" s="65"/>
      <c r="B62" s="113"/>
      <c r="C62" s="112" t="s">
        <v>68</v>
      </c>
      <c r="D62" s="78" t="s">
        <v>128</v>
      </c>
      <c r="E62" s="78" t="s">
        <v>71</v>
      </c>
      <c r="F62" s="78" t="s">
        <v>69</v>
      </c>
      <c r="G62" s="79" t="s">
        <v>70</v>
      </c>
      <c r="H62" s="72" t="s">
        <v>84</v>
      </c>
      <c r="I62" s="76"/>
    </row>
    <row r="63" spans="1:9" ht="25" customHeight="1" x14ac:dyDescent="0.35">
      <c r="A63" s="65"/>
      <c r="B63" s="114" t="s">
        <v>79</v>
      </c>
      <c r="C63" s="106">
        <f>COUNTIFS(Data!$S:$S,C$62,Data!$R:$R,$B63)</f>
        <v>91</v>
      </c>
      <c r="D63" s="99">
        <f>COUNTIFS(Data!$S:$S,D$62,Data!$R:$R,$B63)</f>
        <v>2</v>
      </c>
      <c r="E63" s="99">
        <f>COUNTIFS(Data!$S:$S,E$62,Data!$R:$R,$B63)</f>
        <v>3</v>
      </c>
      <c r="F63" s="99">
        <f>COUNTIFS(Data!$S:$S,F$62,Data!$R:$R,$B63)</f>
        <v>4</v>
      </c>
      <c r="G63" s="101">
        <f>COUNTIFS(Data!$S:$S,G$62,Data!$R:$R,$B63)</f>
        <v>0</v>
      </c>
      <c r="H63" s="66">
        <f>SUM(C63:G63)</f>
        <v>100</v>
      </c>
      <c r="I63" s="76"/>
    </row>
    <row r="64" spans="1:9" ht="25" customHeight="1" x14ac:dyDescent="0.35">
      <c r="A64" s="65"/>
      <c r="B64" s="110" t="s">
        <v>82</v>
      </c>
      <c r="C64" s="107">
        <f>COUNTIFS(Data!$S:$S,C$62,Data!$R:$R,$B64)</f>
        <v>3</v>
      </c>
      <c r="D64" s="77">
        <f>COUNTIFS(Data!$S:$S,D$62,Data!$R:$R,$B64)</f>
        <v>0</v>
      </c>
      <c r="E64" s="77">
        <f>COUNTIFS(Data!$S:$S,E$62,Data!$R:$R,$B64)</f>
        <v>0</v>
      </c>
      <c r="F64" s="77">
        <f>COUNTIFS(Data!$S:$S,F$62,Data!$R:$R,$B64)</f>
        <v>0</v>
      </c>
      <c r="G64" s="102">
        <f>COUNTIFS(Data!$S:$S,G$62,Data!$R:$R,$B64)</f>
        <v>0</v>
      </c>
      <c r="H64" s="69">
        <f>SUM(C64:G64)</f>
        <v>3</v>
      </c>
      <c r="I64" s="76"/>
    </row>
    <row r="65" spans="1:9" ht="36" customHeight="1" x14ac:dyDescent="0.35">
      <c r="A65" s="65"/>
      <c r="B65" s="110" t="s">
        <v>78</v>
      </c>
      <c r="C65" s="107">
        <f>COUNTIFS(Data!$S:$S,C$62,Data!$R:$R,$B65)</f>
        <v>1</v>
      </c>
      <c r="D65" s="77">
        <f>COUNTIFS(Data!$S:$S,D$62,Data!$R:$R,$B65)</f>
        <v>0</v>
      </c>
      <c r="E65" s="77">
        <f>COUNTIFS(Data!$S:$S,E$62,Data!$R:$R,$B65)</f>
        <v>0</v>
      </c>
      <c r="F65" s="77">
        <f>COUNTIFS(Data!$S:$S,F$62,Data!$R:$R,$B65)</f>
        <v>0</v>
      </c>
      <c r="G65" s="102">
        <f>COUNTIFS(Data!$S:$S,G$62,Data!$R:$R,$B65)</f>
        <v>0</v>
      </c>
      <c r="H65" s="69">
        <f>SUM(C65:G65)</f>
        <v>1</v>
      </c>
      <c r="I65" s="76"/>
    </row>
    <row r="66" spans="1:9" ht="25" customHeight="1" thickBot="1" x14ac:dyDescent="0.4">
      <c r="A66" s="65"/>
      <c r="B66" s="122" t="s">
        <v>28</v>
      </c>
      <c r="C66" s="108">
        <f>COUNTIFS(Data!$S:$S,C$62,Data!$R:$R,$B66)</f>
        <v>6</v>
      </c>
      <c r="D66" s="103">
        <f>COUNTIFS(Data!$S:$S,D$62,Data!$R:$R,$B66)</f>
        <v>1</v>
      </c>
      <c r="E66" s="103">
        <f>COUNTIFS(Data!$S:$S,E$62,Data!$R:$R,$B66)</f>
        <v>0</v>
      </c>
      <c r="F66" s="103">
        <f>COUNTIFS(Data!$S:$S,F$62,Data!$R:$R,$B66)</f>
        <v>0</v>
      </c>
      <c r="G66" s="104">
        <f>COUNTIFS(Data!$S:$S,G$62,Data!$R:$R,$B66)</f>
        <v>1</v>
      </c>
      <c r="H66" s="70">
        <f>SUM(C66:G66)</f>
        <v>8</v>
      </c>
      <c r="I66" s="76"/>
    </row>
    <row r="67" spans="1:9" ht="25" customHeight="1" thickBot="1" x14ac:dyDescent="0.4">
      <c r="A67" s="65"/>
      <c r="B67" s="118" t="s">
        <v>84</v>
      </c>
      <c r="C67" s="119">
        <f>SUM(C63:C66)</f>
        <v>101</v>
      </c>
      <c r="D67" s="97">
        <f>SUM(D63:D66)</f>
        <v>3</v>
      </c>
      <c r="E67" s="97">
        <f>SUM(E63:E66)</f>
        <v>3</v>
      </c>
      <c r="F67" s="97">
        <f>SUM(F63:F66)</f>
        <v>4</v>
      </c>
      <c r="G67" s="71">
        <f>SUM(G63:G66)</f>
        <v>1</v>
      </c>
      <c r="H67" s="88">
        <f>SUM(C67:G67)</f>
        <v>112</v>
      </c>
      <c r="I67" s="76"/>
    </row>
    <row r="68" spans="1:9" ht="39.75" customHeight="1" thickBot="1" x14ac:dyDescent="0.4">
      <c r="A68" s="65"/>
      <c r="B68" s="206" t="s">
        <v>85</v>
      </c>
      <c r="C68" s="207"/>
      <c r="D68" s="207"/>
      <c r="E68" s="207"/>
      <c r="F68" s="207"/>
      <c r="G68" s="207"/>
      <c r="H68" s="208"/>
      <c r="I68" s="76"/>
    </row>
    <row r="69" spans="1:9" ht="25" customHeight="1" thickBot="1" x14ac:dyDescent="0.4">
      <c r="A69" s="65"/>
      <c r="I69" s="75"/>
    </row>
    <row r="70" spans="1:9" ht="25" customHeight="1" thickBot="1" x14ac:dyDescent="0.4">
      <c r="A70" s="61">
        <v>5</v>
      </c>
      <c r="B70" s="203" t="s">
        <v>708</v>
      </c>
      <c r="C70" s="204"/>
      <c r="D70" s="204"/>
      <c r="E70" s="204"/>
      <c r="F70" s="204"/>
      <c r="G70" s="204"/>
      <c r="H70" s="205"/>
      <c r="I70" s="76"/>
    </row>
    <row r="71" spans="1:9" ht="25" customHeight="1" thickBot="1" x14ac:dyDescent="0.4">
      <c r="A71" s="61" t="s">
        <v>14</v>
      </c>
      <c r="B71" s="200" t="s">
        <v>92</v>
      </c>
      <c r="C71" s="201"/>
      <c r="D71" s="201"/>
      <c r="E71" s="201"/>
      <c r="F71" s="201"/>
      <c r="G71" s="201"/>
      <c r="H71" s="202"/>
      <c r="I71" s="76"/>
    </row>
    <row r="72" spans="1:9" ht="25" customHeight="1" thickBot="1" x14ac:dyDescent="0.4">
      <c r="A72" s="65"/>
      <c r="B72" s="113"/>
      <c r="C72" s="115" t="s">
        <v>68</v>
      </c>
      <c r="D72" s="78" t="s">
        <v>128</v>
      </c>
      <c r="E72" s="78" t="s">
        <v>71</v>
      </c>
      <c r="F72" s="78" t="s">
        <v>69</v>
      </c>
      <c r="G72" s="116" t="s">
        <v>70</v>
      </c>
      <c r="H72" s="124" t="s">
        <v>84</v>
      </c>
      <c r="I72" s="76"/>
    </row>
    <row r="73" spans="1:9" ht="35.25" customHeight="1" x14ac:dyDescent="0.35">
      <c r="A73" s="65"/>
      <c r="B73" s="114" t="s">
        <v>81</v>
      </c>
      <c r="C73" s="125">
        <f>COUNTIFS(Data!$S:$S,C$72,Data!$X:$X,$B73)</f>
        <v>74</v>
      </c>
      <c r="D73" s="99">
        <f>COUNTIFS(Data!$S:$S,D$72,Data!$X:$X,$B73)</f>
        <v>0</v>
      </c>
      <c r="E73" s="99">
        <f>COUNTIFS(Data!$S:$S,E$72,Data!$X:$X,$B73)</f>
        <v>3</v>
      </c>
      <c r="F73" s="99">
        <f>COUNTIFS(Data!$S:$S,F$72,Data!$X:$X,$B73)</f>
        <v>4</v>
      </c>
      <c r="G73" s="126">
        <f>COUNTIFS(Data!$S:$S,G$72,Data!$X:$X,$B73)</f>
        <v>0</v>
      </c>
      <c r="H73" s="121">
        <f>SUM(C73:G73)</f>
        <v>81</v>
      </c>
      <c r="I73" s="76"/>
    </row>
    <row r="74" spans="1:9" ht="25" customHeight="1" x14ac:dyDescent="0.35">
      <c r="A74" s="65"/>
      <c r="B74" s="110" t="s">
        <v>67</v>
      </c>
      <c r="C74" s="83">
        <f>COUNTIFS(Data!$S:$S,C$72,Data!$X:$X,$B74)</f>
        <v>7</v>
      </c>
      <c r="D74" s="77">
        <f>COUNTIFS(Data!$S:$S,D$72,Data!$X:$X,$B74)</f>
        <v>0</v>
      </c>
      <c r="E74" s="77">
        <f>COUNTIFS(Data!$S:$S,E$72,Data!$X:$X,$B74)</f>
        <v>0</v>
      </c>
      <c r="F74" s="77">
        <f>COUNTIFS(Data!$S:$S,F$72,Data!$X:$X,$B74)</f>
        <v>0</v>
      </c>
      <c r="G74" s="84">
        <f>COUNTIFS(Data!$S:$S,G$72,Data!$X:$X,$B74)</f>
        <v>0</v>
      </c>
      <c r="H74" s="69">
        <f>SUM(C74:G74)</f>
        <v>7</v>
      </c>
      <c r="I74" s="76"/>
    </row>
    <row r="75" spans="1:9" ht="35.25" customHeight="1" x14ac:dyDescent="0.35">
      <c r="A75" s="65"/>
      <c r="B75" s="110" t="s">
        <v>80</v>
      </c>
      <c r="C75" s="83">
        <f>COUNTIFS(Data!$S:$S,C$72,Data!$X:$X,$B75)</f>
        <v>3</v>
      </c>
      <c r="D75" s="77">
        <f>COUNTIFS(Data!$S:$S,D$72,Data!$X:$X,$B75)</f>
        <v>2</v>
      </c>
      <c r="E75" s="77">
        <f>COUNTIFS(Data!$S:$S,E$72,Data!$X:$X,$B75)</f>
        <v>0</v>
      </c>
      <c r="F75" s="77">
        <f>COUNTIFS(Data!$S:$S,F$72,Data!$X:$X,$B75)</f>
        <v>0</v>
      </c>
      <c r="G75" s="84">
        <f>COUNTIFS(Data!$S:$S,G$72,Data!$X:$X,$B75)</f>
        <v>0</v>
      </c>
      <c r="H75" s="69">
        <f>SUM(C75:G75)</f>
        <v>5</v>
      </c>
      <c r="I75" s="76"/>
    </row>
    <row r="76" spans="1:9" ht="25" customHeight="1" thickBot="1" x14ac:dyDescent="0.4">
      <c r="A76" s="65"/>
      <c r="B76" s="111" t="s">
        <v>28</v>
      </c>
      <c r="C76" s="127">
        <f>COUNTIFS(Data!$S:$S,C$72,Data!$X:$X,$B76)</f>
        <v>17</v>
      </c>
      <c r="D76" s="103">
        <f>COUNTIFS(Data!$S:$S,D$72,Data!$X:$X,$B76)</f>
        <v>1</v>
      </c>
      <c r="E76" s="103">
        <f>COUNTIFS(Data!$S:$S,E$72,Data!$X:$X,$B76)</f>
        <v>0</v>
      </c>
      <c r="F76" s="103">
        <f>COUNTIFS(Data!$S:$S,F$72,Data!$X:$X,$B76)</f>
        <v>0</v>
      </c>
      <c r="G76" s="128">
        <f>COUNTIFS(Data!$S:$S,G$72,Data!$X:$X,$B76)</f>
        <v>1</v>
      </c>
      <c r="H76" s="70">
        <f>SUM(C76:G76)</f>
        <v>19</v>
      </c>
      <c r="I76" s="76"/>
    </row>
    <row r="77" spans="1:9" ht="25" customHeight="1" thickBot="1" x14ac:dyDescent="0.4">
      <c r="A77" s="65"/>
      <c r="B77" s="72" t="s">
        <v>84</v>
      </c>
      <c r="C77" s="119">
        <f>SUM(C73:C76)</f>
        <v>101</v>
      </c>
      <c r="D77" s="97">
        <f>SUM(D73:D76)</f>
        <v>3</v>
      </c>
      <c r="E77" s="97">
        <f>SUM(E73:E76)</f>
        <v>3</v>
      </c>
      <c r="F77" s="97">
        <f>SUM(F73:F76)</f>
        <v>4</v>
      </c>
      <c r="G77" s="98">
        <f>SUM(G73:G76)</f>
        <v>1</v>
      </c>
      <c r="H77" s="88">
        <f>SUM(C77:G77)</f>
        <v>112</v>
      </c>
      <c r="I77" s="76"/>
    </row>
    <row r="78" spans="1:9" ht="35.25" customHeight="1" thickBot="1" x14ac:dyDescent="0.4">
      <c r="A78" s="65"/>
      <c r="B78" s="206" t="s">
        <v>85</v>
      </c>
      <c r="C78" s="207"/>
      <c r="D78" s="207"/>
      <c r="E78" s="207"/>
      <c r="F78" s="207"/>
      <c r="G78" s="207"/>
      <c r="H78" s="208"/>
      <c r="I78" s="76"/>
    </row>
    <row r="79" spans="1:9" ht="25" customHeight="1" thickBot="1" x14ac:dyDescent="0.4">
      <c r="A79" s="65"/>
      <c r="I79" s="75"/>
    </row>
    <row r="80" spans="1:9" ht="25" customHeight="1" thickBot="1" x14ac:dyDescent="0.4">
      <c r="A80" s="61">
        <v>6</v>
      </c>
      <c r="B80" s="203" t="s">
        <v>708</v>
      </c>
      <c r="C80" s="204"/>
      <c r="D80" s="204"/>
      <c r="E80" s="204"/>
      <c r="F80" s="204"/>
      <c r="G80" s="204"/>
      <c r="H80" s="205"/>
      <c r="I80" s="76"/>
    </row>
    <row r="81" spans="1:9" ht="25" customHeight="1" thickBot="1" x14ac:dyDescent="0.4">
      <c r="A81" s="61" t="s">
        <v>14</v>
      </c>
      <c r="B81" s="200" t="s">
        <v>93</v>
      </c>
      <c r="C81" s="201"/>
      <c r="D81" s="201"/>
      <c r="E81" s="201"/>
      <c r="F81" s="201"/>
      <c r="G81" s="201"/>
      <c r="H81" s="202"/>
      <c r="I81" s="76"/>
    </row>
    <row r="82" spans="1:9" ht="25" customHeight="1" thickBot="1" x14ac:dyDescent="0.4">
      <c r="A82" s="65"/>
      <c r="B82" s="113"/>
      <c r="C82" s="112" t="s">
        <v>68</v>
      </c>
      <c r="D82" s="78" t="s">
        <v>128</v>
      </c>
      <c r="E82" s="78" t="s">
        <v>71</v>
      </c>
      <c r="F82" s="78" t="s">
        <v>69</v>
      </c>
      <c r="G82" s="79" t="s">
        <v>70</v>
      </c>
      <c r="H82" s="72" t="s">
        <v>84</v>
      </c>
      <c r="I82" s="76"/>
    </row>
    <row r="83" spans="1:9" ht="25" customHeight="1" x14ac:dyDescent="0.35">
      <c r="A83" s="65"/>
      <c r="B83" s="114" t="s">
        <v>58</v>
      </c>
      <c r="C83" s="106">
        <f>COUNTIFS(Data!$S:$S,C$82,Data!$K:$K,$B83)</f>
        <v>72</v>
      </c>
      <c r="D83" s="99">
        <f>COUNTIFS(Data!$S:$S,D$82,Data!$K:$K,$B83)</f>
        <v>3</v>
      </c>
      <c r="E83" s="99">
        <f>COUNTIFS(Data!$S:$S,E$82,Data!$K:$K,$B83)</f>
        <v>3</v>
      </c>
      <c r="F83" s="99">
        <f>COUNTIFS(Data!$S:$S,F$82,Data!$K:$K,$B83)</f>
        <v>4</v>
      </c>
      <c r="G83" s="126">
        <f>COUNTIFS(Data!$S:$S,G$82,Data!$K:$K,$B83)</f>
        <v>1</v>
      </c>
      <c r="H83" s="66">
        <f>SUM(C83:G83)</f>
        <v>83</v>
      </c>
      <c r="I83" s="76"/>
    </row>
    <row r="84" spans="1:9" ht="25" customHeight="1" thickBot="1" x14ac:dyDescent="0.4">
      <c r="A84" s="65"/>
      <c r="B84" s="111" t="s">
        <v>59</v>
      </c>
      <c r="C84" s="132">
        <f>COUNTIFS(Data!$S:$S,C$82,Data!$K:$K,$B84)</f>
        <v>29</v>
      </c>
      <c r="D84" s="86">
        <f>COUNTIFS(Data!$S:$S,D$82,Data!$K:$K,$B84)</f>
        <v>0</v>
      </c>
      <c r="E84" s="86">
        <f>COUNTIFS(Data!$S:$S,E$82,Data!$K:$K,$B84)</f>
        <v>0</v>
      </c>
      <c r="F84" s="86">
        <f>COUNTIFS(Data!$S:$S,F$82,Data!$K:$K,$B84)</f>
        <v>0</v>
      </c>
      <c r="G84" s="87">
        <f>COUNTIFS(Data!$S:$S,G$82,Data!$K:$K,$B84)</f>
        <v>0</v>
      </c>
      <c r="H84" s="117">
        <f>SUM(C84:G84)</f>
        <v>29</v>
      </c>
      <c r="I84" s="76"/>
    </row>
    <row r="85" spans="1:9" ht="25" customHeight="1" thickBot="1" x14ac:dyDescent="0.4">
      <c r="A85" s="65"/>
      <c r="B85" s="72" t="s">
        <v>84</v>
      </c>
      <c r="C85" s="129">
        <f>SUM(C83:C84)</f>
        <v>101</v>
      </c>
      <c r="D85" s="130">
        <f>SUM(D83:D84)</f>
        <v>3</v>
      </c>
      <c r="E85" s="130">
        <f>SUM(E83:E84)</f>
        <v>3</v>
      </c>
      <c r="F85" s="130">
        <f>SUM(F83:F84)</f>
        <v>4</v>
      </c>
      <c r="G85" s="131">
        <f>SUM(G83:G84)</f>
        <v>1</v>
      </c>
      <c r="H85" s="88">
        <f>SUM(C85:G85)</f>
        <v>112</v>
      </c>
      <c r="I85" s="76"/>
    </row>
    <row r="86" spans="1:9" ht="39" customHeight="1" thickBot="1" x14ac:dyDescent="0.4">
      <c r="A86" s="65"/>
      <c r="B86" s="206" t="s">
        <v>85</v>
      </c>
      <c r="C86" s="207"/>
      <c r="D86" s="207"/>
      <c r="E86" s="207"/>
      <c r="F86" s="207"/>
      <c r="G86" s="207"/>
      <c r="H86" s="208"/>
      <c r="I86" s="76"/>
    </row>
    <row r="87" spans="1:9" ht="25" customHeight="1" thickBot="1" x14ac:dyDescent="0.4">
      <c r="A87" s="65"/>
      <c r="I87" s="75"/>
    </row>
    <row r="88" spans="1:9" ht="25" customHeight="1" thickBot="1" x14ac:dyDescent="0.4">
      <c r="A88" s="61">
        <v>7</v>
      </c>
      <c r="B88" s="203" t="s">
        <v>708</v>
      </c>
      <c r="C88" s="204"/>
      <c r="D88" s="204"/>
      <c r="E88" s="204"/>
      <c r="F88" s="204"/>
      <c r="G88" s="204"/>
      <c r="H88" s="205"/>
      <c r="I88" s="76"/>
    </row>
    <row r="89" spans="1:9" ht="25" customHeight="1" thickBot="1" x14ac:dyDescent="0.4">
      <c r="A89" s="61" t="s">
        <v>14</v>
      </c>
      <c r="B89" s="200" t="s">
        <v>627</v>
      </c>
      <c r="C89" s="201"/>
      <c r="D89" s="201"/>
      <c r="E89" s="201"/>
      <c r="F89" s="201"/>
      <c r="G89" s="201"/>
      <c r="H89" s="202"/>
      <c r="I89" s="76"/>
    </row>
    <row r="90" spans="1:9" ht="25" customHeight="1" thickBot="1" x14ac:dyDescent="0.4">
      <c r="A90" s="65"/>
      <c r="B90" s="100"/>
      <c r="C90" s="78" t="s">
        <v>68</v>
      </c>
      <c r="D90" s="78" t="s">
        <v>128</v>
      </c>
      <c r="E90" s="78" t="s">
        <v>71</v>
      </c>
      <c r="F90" s="78" t="s">
        <v>69</v>
      </c>
      <c r="G90" s="116" t="s">
        <v>70</v>
      </c>
      <c r="H90" s="72" t="s">
        <v>84</v>
      </c>
      <c r="I90" s="76"/>
    </row>
    <row r="91" spans="1:9" ht="25" customHeight="1" x14ac:dyDescent="0.35">
      <c r="A91" s="65"/>
      <c r="B91" s="109" t="s">
        <v>86</v>
      </c>
      <c r="C91" s="106">
        <f>COUNTIFS(Data!$S:$S,C$90,Data!$J:$J,$B91)</f>
        <v>20</v>
      </c>
      <c r="D91" s="99">
        <f>COUNTIFS(Data!$S:$S,D$90,Data!$J:$J,$B91)</f>
        <v>0</v>
      </c>
      <c r="E91" s="99">
        <f>COUNTIFS(Data!$S:$S,E$90,Data!$J:$J,$B91)</f>
        <v>0</v>
      </c>
      <c r="F91" s="99">
        <f>COUNTIFS(Data!$S:$S,F$90,Data!$J:$J,$B91)</f>
        <v>0</v>
      </c>
      <c r="G91" s="101">
        <f>COUNTIFS(Data!$S:$S,G$90,Data!$J:$J,$B91)</f>
        <v>0</v>
      </c>
      <c r="H91" s="121">
        <f t="shared" ref="H91:H96" si="3">SUM(C91:G91)</f>
        <v>20</v>
      </c>
      <c r="I91" s="76"/>
    </row>
    <row r="92" spans="1:9" ht="25" customHeight="1" x14ac:dyDescent="0.35">
      <c r="A92" s="65"/>
      <c r="B92" s="110" t="s">
        <v>613</v>
      </c>
      <c r="C92" s="107">
        <f>COUNTIFS(Data!$S:$S,C$90,Data!$J:$J,$B92)</f>
        <v>29</v>
      </c>
      <c r="D92" s="77">
        <f>COUNTIFS(Data!$S:$S,D$90,Data!$J:$J,$B92)</f>
        <v>0</v>
      </c>
      <c r="E92" s="77">
        <f>COUNTIFS(Data!$S:$S,E$90,Data!$J:$J,$B92)</f>
        <v>0</v>
      </c>
      <c r="F92" s="77">
        <f>COUNTIFS(Data!$S:$S,F$90,Data!$J:$J,$B92)</f>
        <v>4</v>
      </c>
      <c r="G92" s="102">
        <f>COUNTIFS(Data!$S:$S,G$90,Data!$J:$J,$B92)</f>
        <v>0</v>
      </c>
      <c r="H92" s="69">
        <f t="shared" si="3"/>
        <v>33</v>
      </c>
      <c r="I92" s="76"/>
    </row>
    <row r="93" spans="1:9" ht="25" customHeight="1" x14ac:dyDescent="0.35">
      <c r="A93" s="65"/>
      <c r="B93" s="110" t="s">
        <v>614</v>
      </c>
      <c r="C93" s="107">
        <f>COUNTIFS(Data!$S:$S,C$90,Data!$J:$J,$B93)</f>
        <v>6</v>
      </c>
      <c r="D93" s="77">
        <f>COUNTIFS(Data!$S:$S,D$90,Data!$J:$J,$B93)</f>
        <v>2</v>
      </c>
      <c r="E93" s="77">
        <f>COUNTIFS(Data!$S:$S,E$90,Data!$J:$J,$B93)</f>
        <v>0</v>
      </c>
      <c r="F93" s="77">
        <f>COUNTIFS(Data!$S:$S,F$90,Data!$J:$J,$B93)</f>
        <v>0</v>
      </c>
      <c r="G93" s="102">
        <f>COUNTIFS(Data!$S:$S,G$90,Data!$J:$J,$B93)</f>
        <v>0</v>
      </c>
      <c r="H93" s="69">
        <f t="shared" si="3"/>
        <v>8</v>
      </c>
      <c r="I93" s="76"/>
    </row>
    <row r="94" spans="1:9" ht="25" customHeight="1" x14ac:dyDescent="0.35">
      <c r="A94" s="65"/>
      <c r="B94" s="110" t="s">
        <v>77</v>
      </c>
      <c r="C94" s="107">
        <f>COUNTIFS(Data!$S:$S,C$90,Data!$J:$J,$B94)</f>
        <v>2</v>
      </c>
      <c r="D94" s="77">
        <f>COUNTIFS(Data!$S:$S,D$90,Data!$J:$J,$B94)</f>
        <v>0</v>
      </c>
      <c r="E94" s="77">
        <f>COUNTIFS(Data!$S:$S,E$90,Data!$J:$J,$B94)</f>
        <v>0</v>
      </c>
      <c r="F94" s="77">
        <f>COUNTIFS(Data!$S:$S,F$90,Data!$J:$J,$B94)</f>
        <v>0</v>
      </c>
      <c r="G94" s="102">
        <f>COUNTIFS(Data!$S:$S,G$90,Data!$J:$J,$B94)</f>
        <v>0</v>
      </c>
      <c r="H94" s="69">
        <f t="shared" si="3"/>
        <v>2</v>
      </c>
      <c r="I94" s="76"/>
    </row>
    <row r="95" spans="1:9" ht="25" customHeight="1" thickBot="1" x14ac:dyDescent="0.4">
      <c r="A95" s="65"/>
      <c r="B95" s="122" t="s">
        <v>28</v>
      </c>
      <c r="C95" s="108">
        <f>COUNTIFS(Data!$S:$S,C$90,Data!$J:$J,$B95)</f>
        <v>44</v>
      </c>
      <c r="D95" s="103">
        <f>COUNTIFS(Data!$S:$S,D$90,Data!$J:$J,$B95)</f>
        <v>1</v>
      </c>
      <c r="E95" s="103">
        <f>COUNTIFS(Data!$S:$S,E$90,Data!$J:$J,$B95)</f>
        <v>3</v>
      </c>
      <c r="F95" s="103">
        <f>COUNTIFS(Data!$S:$S,F$90,Data!$J:$J,$B95)</f>
        <v>0</v>
      </c>
      <c r="G95" s="104">
        <f>COUNTIFS(Data!$S:$S,G$90,Data!$J:$J,$B95)</f>
        <v>1</v>
      </c>
      <c r="H95" s="117">
        <f t="shared" si="3"/>
        <v>49</v>
      </c>
      <c r="I95" s="76"/>
    </row>
    <row r="96" spans="1:9" ht="25" customHeight="1" thickBot="1" x14ac:dyDescent="0.4">
      <c r="A96" s="65"/>
      <c r="B96" s="105" t="s">
        <v>84</v>
      </c>
      <c r="C96" s="97">
        <f>SUM(C91:C95)</f>
        <v>101</v>
      </c>
      <c r="D96" s="97">
        <f>SUM(D91:D95)</f>
        <v>3</v>
      </c>
      <c r="E96" s="97">
        <f>SUM(E91:E95)</f>
        <v>3</v>
      </c>
      <c r="F96" s="97">
        <f>SUM(F91:F95)</f>
        <v>4</v>
      </c>
      <c r="G96" s="71">
        <f>SUM(G91:G95)</f>
        <v>1</v>
      </c>
      <c r="H96" s="88">
        <f t="shared" si="3"/>
        <v>112</v>
      </c>
      <c r="I96" s="76"/>
    </row>
    <row r="97" spans="1:9" ht="33.75" customHeight="1" thickBot="1" x14ac:dyDescent="0.4">
      <c r="A97" s="65"/>
      <c r="B97" s="206" t="s">
        <v>85</v>
      </c>
      <c r="C97" s="207"/>
      <c r="D97" s="207"/>
      <c r="E97" s="207"/>
      <c r="F97" s="207"/>
      <c r="G97" s="207"/>
      <c r="H97" s="208"/>
      <c r="I97" s="76"/>
    </row>
    <row r="98" spans="1:9" ht="25" customHeight="1" thickBot="1" x14ac:dyDescent="0.4">
      <c r="A98" s="65"/>
      <c r="I98" s="75"/>
    </row>
    <row r="99" spans="1:9" ht="25" customHeight="1" thickBot="1" x14ac:dyDescent="0.4">
      <c r="A99" s="61">
        <v>8</v>
      </c>
      <c r="B99" s="203" t="s">
        <v>708</v>
      </c>
      <c r="C99" s="204"/>
      <c r="D99" s="204"/>
      <c r="E99" s="204"/>
      <c r="F99" s="204"/>
      <c r="G99" s="204"/>
      <c r="H99" s="205"/>
      <c r="I99" s="76"/>
    </row>
    <row r="100" spans="1:9" ht="25" customHeight="1" thickBot="1" x14ac:dyDescent="0.4">
      <c r="A100" s="61" t="s">
        <v>14</v>
      </c>
      <c r="B100" s="200" t="s">
        <v>94</v>
      </c>
      <c r="C100" s="201"/>
      <c r="D100" s="201"/>
      <c r="E100" s="201"/>
      <c r="F100" s="201"/>
      <c r="G100" s="201"/>
      <c r="H100" s="202"/>
      <c r="I100" s="76"/>
    </row>
    <row r="101" spans="1:9" ht="25" customHeight="1" thickBot="1" x14ac:dyDescent="0.4">
      <c r="A101" s="65"/>
      <c r="B101" s="113"/>
      <c r="C101" s="115" t="s">
        <v>68</v>
      </c>
      <c r="D101" s="78" t="s">
        <v>128</v>
      </c>
      <c r="E101" s="78" t="s">
        <v>71</v>
      </c>
      <c r="F101" s="78" t="s">
        <v>69</v>
      </c>
      <c r="G101" s="116" t="s">
        <v>70</v>
      </c>
      <c r="H101" s="72" t="s">
        <v>84</v>
      </c>
      <c r="I101" s="76"/>
    </row>
    <row r="102" spans="1:9" ht="25" customHeight="1" x14ac:dyDescent="0.35">
      <c r="A102" s="65"/>
      <c r="B102" s="109" t="s">
        <v>601</v>
      </c>
      <c r="C102" s="80">
        <f>COUNTIFS(Data!$S:$S,C$101,Data!$M:$M,$B102)</f>
        <v>25</v>
      </c>
      <c r="D102" s="81">
        <f>COUNTIFS(Data!$S:$S,D$101,Data!$M:$M,$B102)</f>
        <v>0</v>
      </c>
      <c r="E102" s="81">
        <f>COUNTIFS(Data!$S:$S,E$101,Data!$M:$M,$B102)</f>
        <v>3</v>
      </c>
      <c r="F102" s="81">
        <f>COUNTIFS(Data!$S:$S,F$101,Data!$M:$M,$B102)</f>
        <v>0</v>
      </c>
      <c r="G102" s="82">
        <f>COUNTIFS(Data!$S:$S,G$101,Data!$M:$M,$B102)</f>
        <v>0</v>
      </c>
      <c r="H102" s="121">
        <f t="shared" ref="H102:H110" si="4">SUM(C102:G102)</f>
        <v>28</v>
      </c>
      <c r="I102" s="76"/>
    </row>
    <row r="103" spans="1:9" ht="25" customHeight="1" x14ac:dyDescent="0.35">
      <c r="A103" s="65"/>
      <c r="B103" s="110" t="s">
        <v>600</v>
      </c>
      <c r="C103" s="83">
        <f>COUNTIFS(Data!$S:$S,C$101,Data!$M:$M,$B103)</f>
        <v>0</v>
      </c>
      <c r="D103" s="77">
        <f>COUNTIFS(Data!$S:$S,D$101,Data!$M:$M,$B103)</f>
        <v>1</v>
      </c>
      <c r="E103" s="77">
        <f>COUNTIFS(Data!$S:$S,E$101,Data!$M:$M,$B103)</f>
        <v>0</v>
      </c>
      <c r="F103" s="77">
        <f>COUNTIFS(Data!$S:$S,F$101,Data!$M:$M,$B103)</f>
        <v>0</v>
      </c>
      <c r="G103" s="84">
        <f>COUNTIFS(Data!$S:$S,G$101,Data!$M:$M,$B103)</f>
        <v>0</v>
      </c>
      <c r="H103" s="69">
        <f t="shared" si="4"/>
        <v>1</v>
      </c>
      <c r="I103" s="76"/>
    </row>
    <row r="104" spans="1:9" ht="25" customHeight="1" x14ac:dyDescent="0.35">
      <c r="A104" s="65"/>
      <c r="B104" s="110" t="s">
        <v>430</v>
      </c>
      <c r="C104" s="83">
        <f>COUNTIFS(Data!$S:$S,C$101,Data!$M:$M,$B104)</f>
        <v>4</v>
      </c>
      <c r="D104" s="77">
        <f>COUNTIFS(Data!$S:$S,D$101,Data!$M:$M,$B104)</f>
        <v>0</v>
      </c>
      <c r="E104" s="77">
        <f>COUNTIFS(Data!$S:$S,E$101,Data!$M:$M,$B104)</f>
        <v>0</v>
      </c>
      <c r="F104" s="77">
        <f>COUNTIFS(Data!$S:$S,F$101,Data!$M:$M,$B104)</f>
        <v>0</v>
      </c>
      <c r="G104" s="84">
        <f>COUNTIFS(Data!$S:$S,G$101,Data!$M:$M,$B104)</f>
        <v>0</v>
      </c>
      <c r="H104" s="69">
        <f t="shared" si="4"/>
        <v>4</v>
      </c>
      <c r="I104" s="76"/>
    </row>
    <row r="105" spans="1:9" ht="25" customHeight="1" x14ac:dyDescent="0.35">
      <c r="A105" s="65"/>
      <c r="B105" s="110" t="s">
        <v>83</v>
      </c>
      <c r="C105" s="83">
        <f>COUNTIFS(Data!$S:$S,C$101,Data!$M:$M,$B105)</f>
        <v>6</v>
      </c>
      <c r="D105" s="77">
        <f>COUNTIFS(Data!$S:$S,D$101,Data!$M:$M,$B105)</f>
        <v>1</v>
      </c>
      <c r="E105" s="77">
        <f>COUNTIFS(Data!$S:$S,E$101,Data!$M:$M,$B105)</f>
        <v>0</v>
      </c>
      <c r="F105" s="77">
        <f>COUNTIFS(Data!$S:$S,F$101,Data!$M:$M,$B105)</f>
        <v>0</v>
      </c>
      <c r="G105" s="84">
        <f>COUNTIFS(Data!$S:$S,G$101,Data!$M:$M,$B105)</f>
        <v>0</v>
      </c>
      <c r="H105" s="69">
        <f t="shared" si="4"/>
        <v>7</v>
      </c>
      <c r="I105" s="76"/>
    </row>
    <row r="106" spans="1:9" ht="31.5" customHeight="1" x14ac:dyDescent="0.35">
      <c r="A106" s="65"/>
      <c r="B106" s="110" t="s">
        <v>603</v>
      </c>
      <c r="C106" s="83">
        <f>COUNTIFS(Data!$S:$S,C$101,Data!$M:$M,$B106)</f>
        <v>21</v>
      </c>
      <c r="D106" s="77">
        <f>COUNTIFS(Data!$S:$S,D$101,Data!$M:$M,$B106)</f>
        <v>0</v>
      </c>
      <c r="E106" s="77">
        <f>COUNTIFS(Data!$S:$S,E$101,Data!$M:$M,$B106)</f>
        <v>0</v>
      </c>
      <c r="F106" s="77">
        <f>COUNTIFS(Data!$S:$S,F$101,Data!$M:$M,$B106)</f>
        <v>4</v>
      </c>
      <c r="G106" s="84">
        <f>COUNTIFS(Data!$S:$S,G$101,Data!$M:$M,$B106)</f>
        <v>0</v>
      </c>
      <c r="H106" s="69">
        <f t="shared" si="4"/>
        <v>25</v>
      </c>
      <c r="I106" s="76"/>
    </row>
    <row r="107" spans="1:9" ht="25" customHeight="1" x14ac:dyDescent="0.35">
      <c r="A107" s="65"/>
      <c r="B107" s="110" t="s">
        <v>599</v>
      </c>
      <c r="C107" s="83">
        <f>COUNTIFS(Data!$S:$S,C$101,Data!$M:$M,$B107)</f>
        <v>14</v>
      </c>
      <c r="D107" s="77">
        <f>COUNTIFS(Data!$S:$S,D$101,Data!$M:$M,$B107)</f>
        <v>0</v>
      </c>
      <c r="E107" s="77">
        <f>COUNTIFS(Data!$S:$S,E$101,Data!$M:$M,$B107)</f>
        <v>0</v>
      </c>
      <c r="F107" s="77">
        <f>COUNTIFS(Data!$S:$S,F$101,Data!$M:$M,$B107)</f>
        <v>0</v>
      </c>
      <c r="G107" s="84">
        <f>COUNTIFS(Data!$S:$S,G$101,Data!$M:$M,$B107)</f>
        <v>0</v>
      </c>
      <c r="H107" s="69">
        <f t="shared" si="4"/>
        <v>14</v>
      </c>
      <c r="I107" s="76"/>
    </row>
    <row r="108" spans="1:9" ht="25" customHeight="1" x14ac:dyDescent="0.35">
      <c r="A108" s="65"/>
      <c r="B108" s="110" t="s">
        <v>76</v>
      </c>
      <c r="C108" s="83">
        <f>COUNTIFS(Data!$S:$S,C$101,Data!$M:$M,$B108)</f>
        <v>2</v>
      </c>
      <c r="D108" s="77">
        <f>COUNTIFS(Data!$S:$S,D$101,Data!$M:$M,$B108)</f>
        <v>0</v>
      </c>
      <c r="E108" s="77">
        <f>COUNTIFS(Data!$S:$S,E$101,Data!$M:$M,$B108)</f>
        <v>0</v>
      </c>
      <c r="F108" s="77">
        <f>COUNTIFS(Data!$S:$S,F$101,Data!$M:$M,$B108)</f>
        <v>0</v>
      </c>
      <c r="G108" s="84">
        <f>COUNTIFS(Data!$S:$S,G$101,Data!$M:$M,$B108)</f>
        <v>0</v>
      </c>
      <c r="H108" s="69">
        <f t="shared" si="4"/>
        <v>2</v>
      </c>
      <c r="I108" s="76"/>
    </row>
    <row r="109" spans="1:9" ht="25" customHeight="1" thickBot="1" x14ac:dyDescent="0.4">
      <c r="A109" s="65"/>
      <c r="B109" s="122" t="s">
        <v>28</v>
      </c>
      <c r="C109" s="85">
        <f>COUNTIFS(Data!$S:$S,C$101,Data!$M:$M,$B109)</f>
        <v>29</v>
      </c>
      <c r="D109" s="86">
        <f>COUNTIFS(Data!$S:$S,D$101,Data!$M:$M,$B109)</f>
        <v>1</v>
      </c>
      <c r="E109" s="86">
        <f>COUNTIFS(Data!$S:$S,E$101,Data!$M:$M,$B109)</f>
        <v>0</v>
      </c>
      <c r="F109" s="86">
        <f>COUNTIFS(Data!$S:$S,F$101,Data!$M:$M,$B109)</f>
        <v>0</v>
      </c>
      <c r="G109" s="87">
        <f>COUNTIFS(Data!$S:$S,G$101,Data!$M:$M,$B109)</f>
        <v>1</v>
      </c>
      <c r="H109" s="117">
        <f t="shared" si="4"/>
        <v>31</v>
      </c>
      <c r="I109" s="76"/>
    </row>
    <row r="110" spans="1:9" ht="25" customHeight="1" thickBot="1" x14ac:dyDescent="0.4">
      <c r="A110" s="65"/>
      <c r="B110" s="72" t="s">
        <v>84</v>
      </c>
      <c r="C110" s="119">
        <f>SUM(C102:C109)</f>
        <v>101</v>
      </c>
      <c r="D110" s="97">
        <f>SUM(D102:D109)</f>
        <v>3</v>
      </c>
      <c r="E110" s="97">
        <f>SUM(E102:E109)</f>
        <v>3</v>
      </c>
      <c r="F110" s="97">
        <f>SUM(F102:F109)</f>
        <v>4</v>
      </c>
      <c r="G110" s="98">
        <f>SUM(G102:G109)</f>
        <v>1</v>
      </c>
      <c r="H110" s="135">
        <f t="shared" si="4"/>
        <v>112</v>
      </c>
      <c r="I110" s="76"/>
    </row>
    <row r="111" spans="1:9" ht="43.5" customHeight="1" thickBot="1" x14ac:dyDescent="0.4">
      <c r="A111" s="65"/>
      <c r="B111" s="206" t="s">
        <v>85</v>
      </c>
      <c r="C111" s="207"/>
      <c r="D111" s="207"/>
      <c r="E111" s="207"/>
      <c r="F111" s="207"/>
      <c r="G111" s="207"/>
      <c r="H111" s="208"/>
      <c r="I111" s="76"/>
    </row>
    <row r="112" spans="1:9" ht="25" customHeight="1" thickBot="1" x14ac:dyDescent="0.4">
      <c r="A112" s="65"/>
      <c r="I112" s="75"/>
    </row>
    <row r="113" spans="1:9" ht="25" customHeight="1" thickBot="1" x14ac:dyDescent="0.4">
      <c r="A113" s="61">
        <v>9</v>
      </c>
      <c r="B113" s="203" t="s">
        <v>708</v>
      </c>
      <c r="C113" s="204"/>
      <c r="D113" s="204"/>
      <c r="E113" s="204"/>
      <c r="F113" s="204"/>
      <c r="G113" s="204"/>
      <c r="H113" s="205"/>
      <c r="I113" s="76"/>
    </row>
    <row r="114" spans="1:9" ht="25" customHeight="1" thickBot="1" x14ac:dyDescent="0.4">
      <c r="A114" s="61" t="s">
        <v>5</v>
      </c>
      <c r="B114" s="200" t="s">
        <v>628</v>
      </c>
      <c r="C114" s="201"/>
      <c r="D114" s="201"/>
      <c r="E114" s="201"/>
      <c r="F114" s="201"/>
      <c r="G114" s="201"/>
      <c r="H114" s="202"/>
      <c r="I114" s="76"/>
    </row>
    <row r="115" spans="1:9" ht="35.25" customHeight="1" thickBot="1" x14ac:dyDescent="0.4">
      <c r="A115" s="65"/>
      <c r="B115" s="113"/>
      <c r="C115" s="143" t="s">
        <v>86</v>
      </c>
      <c r="D115" s="20" t="s">
        <v>613</v>
      </c>
      <c r="E115" s="20" t="s">
        <v>614</v>
      </c>
      <c r="F115" s="20" t="s">
        <v>77</v>
      </c>
      <c r="G115" s="139" t="s">
        <v>28</v>
      </c>
      <c r="H115" s="72" t="s">
        <v>84</v>
      </c>
      <c r="I115" s="76"/>
    </row>
    <row r="116" spans="1:9" ht="25" customHeight="1" x14ac:dyDescent="0.35">
      <c r="A116" s="65"/>
      <c r="B116" s="140" t="s">
        <v>29</v>
      </c>
      <c r="C116" s="80">
        <f>COUNTIFS(Data!$J:$J,C$115,Data!$C:$C,$B116)</f>
        <v>18</v>
      </c>
      <c r="D116" s="81">
        <f>COUNTIFS(Data!$J:$J,D$115,Data!$C:$C,$B116)</f>
        <v>2</v>
      </c>
      <c r="E116" s="81">
        <f>COUNTIFS(Data!$J:$J,E$115,Data!$C:$C,$B116)</f>
        <v>1</v>
      </c>
      <c r="F116" s="81">
        <f>COUNTIFS(Data!$J:$J,F$115,Data!$C:$C,$B116)</f>
        <v>2</v>
      </c>
      <c r="G116" s="82">
        <f>COUNTIFS(Data!$J:$J,G$115,Data!$C:$C,$B116)</f>
        <v>28</v>
      </c>
      <c r="H116" s="66">
        <f>SUM(C116:G116)</f>
        <v>51</v>
      </c>
      <c r="I116" s="76"/>
    </row>
    <row r="117" spans="1:9" ht="25" customHeight="1" x14ac:dyDescent="0.35">
      <c r="A117" s="65"/>
      <c r="B117" s="141" t="s">
        <v>32</v>
      </c>
      <c r="C117" s="83">
        <f>COUNTIFS(Data!$J:$J,C$115,Data!$C:$C,$B117)</f>
        <v>0</v>
      </c>
      <c r="D117" s="77">
        <f>COUNTIFS(Data!$J:$J,D$115,Data!$C:$C,$B117)</f>
        <v>31</v>
      </c>
      <c r="E117" s="77">
        <f>COUNTIFS(Data!$J:$J,E$115,Data!$C:$C,$B117)</f>
        <v>4</v>
      </c>
      <c r="F117" s="77">
        <f>COUNTIFS(Data!$J:$J,F$115,Data!$C:$C,$B117)</f>
        <v>0</v>
      </c>
      <c r="G117" s="84">
        <f>COUNTIFS(Data!$J:$J,G$115,Data!$C:$C,$B117)</f>
        <v>2</v>
      </c>
      <c r="H117" s="69">
        <f t="shared" ref="H117:H143" si="5">SUM(C117:G117)</f>
        <v>37</v>
      </c>
      <c r="I117" s="76"/>
    </row>
    <row r="118" spans="1:9" ht="25" customHeight="1" x14ac:dyDescent="0.35">
      <c r="A118" s="65"/>
      <c r="B118" s="141" t="s">
        <v>33</v>
      </c>
      <c r="C118" s="83">
        <f>COUNTIFS(Data!$J:$J,C$115,Data!$C:$C,$B118)</f>
        <v>1</v>
      </c>
      <c r="D118" s="77">
        <f>COUNTIFS(Data!$J:$J,D$115,Data!$C:$C,$B118)</f>
        <v>0</v>
      </c>
      <c r="E118" s="77">
        <f>COUNTIFS(Data!$J:$J,E$115,Data!$C:$C,$B118)</f>
        <v>3</v>
      </c>
      <c r="F118" s="77">
        <f>COUNTIFS(Data!$J:$J,F$115,Data!$C:$C,$B118)</f>
        <v>0</v>
      </c>
      <c r="G118" s="84">
        <f>COUNTIFS(Data!$J:$J,G$115,Data!$C:$C,$B118)</f>
        <v>0</v>
      </c>
      <c r="H118" s="69">
        <f t="shared" si="5"/>
        <v>4</v>
      </c>
      <c r="I118" s="76"/>
    </row>
    <row r="119" spans="1:9" ht="25" customHeight="1" x14ac:dyDescent="0.35">
      <c r="A119" s="65"/>
      <c r="B119" s="141" t="s">
        <v>43</v>
      </c>
      <c r="C119" s="83">
        <f>COUNTIFS(Data!$J:$J,C$115,Data!$C:$C,$B119)</f>
        <v>0</v>
      </c>
      <c r="D119" s="77">
        <f>COUNTIFS(Data!$J:$J,D$115,Data!$C:$C,$B119)</f>
        <v>0</v>
      </c>
      <c r="E119" s="77">
        <f>COUNTIFS(Data!$J:$J,E$115,Data!$C:$C,$B119)</f>
        <v>0</v>
      </c>
      <c r="F119" s="77">
        <f>COUNTIFS(Data!$J:$J,F$115,Data!$C:$C,$B119)</f>
        <v>0</v>
      </c>
      <c r="G119" s="84">
        <f>COUNTIFS(Data!$J:$J,G$115,Data!$C:$C,$B119)</f>
        <v>3</v>
      </c>
      <c r="H119" s="69">
        <f t="shared" si="5"/>
        <v>3</v>
      </c>
      <c r="I119" s="76"/>
    </row>
    <row r="120" spans="1:9" ht="25" customHeight="1" x14ac:dyDescent="0.35">
      <c r="A120" s="65"/>
      <c r="B120" s="141" t="s">
        <v>30</v>
      </c>
      <c r="C120" s="83">
        <f>COUNTIFS(Data!$J:$J,C$115,Data!$C:$C,$B120)</f>
        <v>1</v>
      </c>
      <c r="D120" s="77">
        <f>COUNTIFS(Data!$J:$J,D$115,Data!$C:$C,$B120)</f>
        <v>0</v>
      </c>
      <c r="E120" s="77">
        <f>COUNTIFS(Data!$J:$J,E$115,Data!$C:$C,$B120)</f>
        <v>0</v>
      </c>
      <c r="F120" s="77">
        <f>COUNTIFS(Data!$J:$J,F$115,Data!$C:$C,$B120)</f>
        <v>0</v>
      </c>
      <c r="G120" s="84">
        <f>COUNTIFS(Data!$J:$J,G$115,Data!$C:$C,$B120)</f>
        <v>7</v>
      </c>
      <c r="H120" s="69">
        <f t="shared" si="5"/>
        <v>8</v>
      </c>
      <c r="I120" s="76"/>
    </row>
    <row r="121" spans="1:9" ht="25" customHeight="1" x14ac:dyDescent="0.35">
      <c r="A121" s="65"/>
      <c r="B121" s="141" t="s">
        <v>34</v>
      </c>
      <c r="C121" s="83">
        <f>COUNTIFS(Data!$J:$J,C$115,Data!$C:$C,$B121)</f>
        <v>0</v>
      </c>
      <c r="D121" s="77">
        <f>COUNTIFS(Data!$J:$J,D$115,Data!$C:$C,$B121)</f>
        <v>0</v>
      </c>
      <c r="E121" s="77">
        <f>COUNTIFS(Data!$J:$J,E$115,Data!$C:$C,$B121)</f>
        <v>0</v>
      </c>
      <c r="F121" s="77">
        <f>COUNTIFS(Data!$J:$J,F$115,Data!$C:$C,$B121)</f>
        <v>0</v>
      </c>
      <c r="G121" s="84">
        <f>COUNTIFS(Data!$J:$J,G$115,Data!$C:$C,$B121)</f>
        <v>0</v>
      </c>
      <c r="H121" s="69">
        <f t="shared" si="5"/>
        <v>0</v>
      </c>
      <c r="I121" s="76"/>
    </row>
    <row r="122" spans="1:9" ht="25" customHeight="1" x14ac:dyDescent="0.35">
      <c r="A122" s="65"/>
      <c r="B122" s="141" t="s">
        <v>31</v>
      </c>
      <c r="C122" s="83">
        <f>COUNTIFS(Data!$J:$J,C$115,Data!$C:$C,$B122)</f>
        <v>0</v>
      </c>
      <c r="D122" s="77">
        <f>COUNTIFS(Data!$J:$J,D$115,Data!$C:$C,$B122)</f>
        <v>0</v>
      </c>
      <c r="E122" s="77">
        <f>COUNTIFS(Data!$J:$J,E$115,Data!$C:$C,$B122)</f>
        <v>0</v>
      </c>
      <c r="F122" s="77">
        <f>COUNTIFS(Data!$J:$J,F$115,Data!$C:$C,$B122)</f>
        <v>0</v>
      </c>
      <c r="G122" s="84">
        <f>COUNTIFS(Data!$J:$J,G$115,Data!$C:$C,$B122)</f>
        <v>0</v>
      </c>
      <c r="H122" s="69">
        <f t="shared" si="5"/>
        <v>0</v>
      </c>
      <c r="I122" s="76"/>
    </row>
    <row r="123" spans="1:9" ht="25" customHeight="1" x14ac:dyDescent="0.35">
      <c r="A123" s="65"/>
      <c r="B123" s="141" t="s">
        <v>38</v>
      </c>
      <c r="C123" s="83">
        <f>COUNTIFS(Data!$J:$J,C$115,Data!$C:$C,$B123)</f>
        <v>0</v>
      </c>
      <c r="D123" s="77">
        <f>COUNTIFS(Data!$J:$J,D$115,Data!$C:$C,$B123)</f>
        <v>0</v>
      </c>
      <c r="E123" s="77">
        <f>COUNTIFS(Data!$J:$J,E$115,Data!$C:$C,$B123)</f>
        <v>0</v>
      </c>
      <c r="F123" s="77">
        <f>COUNTIFS(Data!$J:$J,F$115,Data!$C:$C,$B123)</f>
        <v>0</v>
      </c>
      <c r="G123" s="84">
        <f>COUNTIFS(Data!$J:$J,G$115,Data!$C:$C,$B123)</f>
        <v>0</v>
      </c>
      <c r="H123" s="69">
        <f t="shared" si="5"/>
        <v>0</v>
      </c>
      <c r="I123" s="76"/>
    </row>
    <row r="124" spans="1:9" ht="25" customHeight="1" x14ac:dyDescent="0.35">
      <c r="A124" s="65"/>
      <c r="B124" s="141" t="s">
        <v>37</v>
      </c>
      <c r="C124" s="83">
        <f>COUNTIFS(Data!$J:$J,C$115,Data!$C:$C,$B124)</f>
        <v>0</v>
      </c>
      <c r="D124" s="77">
        <f>COUNTIFS(Data!$J:$J,D$115,Data!$C:$C,$B124)</f>
        <v>0</v>
      </c>
      <c r="E124" s="77">
        <f>COUNTIFS(Data!$J:$J,E$115,Data!$C:$C,$B124)</f>
        <v>0</v>
      </c>
      <c r="F124" s="77">
        <f>COUNTIFS(Data!$J:$J,F$115,Data!$C:$C,$B124)</f>
        <v>0</v>
      </c>
      <c r="G124" s="84">
        <f>COUNTIFS(Data!$J:$J,G$115,Data!$C:$C,$B124)</f>
        <v>2</v>
      </c>
      <c r="H124" s="69">
        <f t="shared" si="5"/>
        <v>2</v>
      </c>
      <c r="I124" s="76"/>
    </row>
    <row r="125" spans="1:9" ht="25" customHeight="1" x14ac:dyDescent="0.35">
      <c r="A125" s="65"/>
      <c r="B125" s="141" t="s">
        <v>35</v>
      </c>
      <c r="C125" s="83">
        <f>COUNTIFS(Data!$J:$J,C$115,Data!$C:$C,$B125)</f>
        <v>0</v>
      </c>
      <c r="D125" s="77">
        <f>COUNTIFS(Data!$J:$J,D$115,Data!$C:$C,$B125)</f>
        <v>0</v>
      </c>
      <c r="E125" s="77">
        <f>COUNTIFS(Data!$J:$J,E$115,Data!$C:$C,$B125)</f>
        <v>0</v>
      </c>
      <c r="F125" s="77">
        <f>COUNTIFS(Data!$J:$J,F$115,Data!$C:$C,$B125)</f>
        <v>0</v>
      </c>
      <c r="G125" s="84">
        <f>COUNTIFS(Data!$J:$J,G$115,Data!$C:$C,$B125)</f>
        <v>0</v>
      </c>
      <c r="H125" s="69">
        <f t="shared" si="5"/>
        <v>0</v>
      </c>
      <c r="I125" s="76"/>
    </row>
    <row r="126" spans="1:9" ht="25" customHeight="1" x14ac:dyDescent="0.35">
      <c r="A126" s="65"/>
      <c r="B126" s="141" t="s">
        <v>41</v>
      </c>
      <c r="C126" s="83">
        <f>COUNTIFS(Data!$J:$J,C$115,Data!$C:$C,$B126)</f>
        <v>0</v>
      </c>
      <c r="D126" s="77">
        <f>COUNTIFS(Data!$J:$J,D$115,Data!$C:$C,$B126)</f>
        <v>0</v>
      </c>
      <c r="E126" s="77">
        <f>COUNTIFS(Data!$J:$J,E$115,Data!$C:$C,$B126)</f>
        <v>0</v>
      </c>
      <c r="F126" s="77">
        <f>COUNTIFS(Data!$J:$J,F$115,Data!$C:$C,$B126)</f>
        <v>0</v>
      </c>
      <c r="G126" s="84">
        <f>COUNTIFS(Data!$J:$J,G$115,Data!$C:$C,$B126)</f>
        <v>0</v>
      </c>
      <c r="H126" s="69">
        <f t="shared" si="5"/>
        <v>0</v>
      </c>
      <c r="I126" s="76"/>
    </row>
    <row r="127" spans="1:9" ht="25" customHeight="1" x14ac:dyDescent="0.35">
      <c r="A127" s="65"/>
      <c r="B127" s="141" t="s">
        <v>42</v>
      </c>
      <c r="C127" s="83">
        <f>COUNTIFS(Data!$J:$J,C$115,Data!$C:$C,$B127)</f>
        <v>0</v>
      </c>
      <c r="D127" s="77">
        <f>COUNTIFS(Data!$J:$J,D$115,Data!$C:$C,$B127)</f>
        <v>0</v>
      </c>
      <c r="E127" s="77">
        <f>COUNTIFS(Data!$J:$J,E$115,Data!$C:$C,$B127)</f>
        <v>0</v>
      </c>
      <c r="F127" s="77">
        <f>COUNTIFS(Data!$J:$J,F$115,Data!$C:$C,$B127)</f>
        <v>0</v>
      </c>
      <c r="G127" s="84">
        <f>COUNTIFS(Data!$J:$J,G$115,Data!$C:$C,$B127)</f>
        <v>0</v>
      </c>
      <c r="H127" s="69">
        <f t="shared" si="5"/>
        <v>0</v>
      </c>
      <c r="I127" s="76"/>
    </row>
    <row r="128" spans="1:9" ht="25" customHeight="1" x14ac:dyDescent="0.35">
      <c r="A128" s="65"/>
      <c r="B128" s="141" t="s">
        <v>47</v>
      </c>
      <c r="C128" s="83">
        <f>COUNTIFS(Data!$J:$J,C$115,Data!$C:$C,$B128)</f>
        <v>0</v>
      </c>
      <c r="D128" s="77">
        <f>COUNTIFS(Data!$J:$J,D$115,Data!$C:$C,$B128)</f>
        <v>0</v>
      </c>
      <c r="E128" s="77">
        <f>COUNTIFS(Data!$J:$J,E$115,Data!$C:$C,$B128)</f>
        <v>0</v>
      </c>
      <c r="F128" s="77">
        <f>COUNTIFS(Data!$J:$J,F$115,Data!$C:$C,$B128)</f>
        <v>0</v>
      </c>
      <c r="G128" s="84">
        <f>COUNTIFS(Data!$J:$J,G$115,Data!$C:$C,$B128)</f>
        <v>0</v>
      </c>
      <c r="H128" s="69">
        <f t="shared" si="5"/>
        <v>0</v>
      </c>
      <c r="I128" s="76"/>
    </row>
    <row r="129" spans="1:9" ht="25" customHeight="1" x14ac:dyDescent="0.35">
      <c r="A129" s="65"/>
      <c r="B129" s="141" t="s">
        <v>40</v>
      </c>
      <c r="C129" s="83">
        <f>COUNTIFS(Data!$J:$J,C$115,Data!$C:$C,$B129)</f>
        <v>0</v>
      </c>
      <c r="D129" s="77">
        <f>COUNTIFS(Data!$J:$J,D$115,Data!$C:$C,$B129)</f>
        <v>0</v>
      </c>
      <c r="E129" s="77">
        <f>COUNTIFS(Data!$J:$J,E$115,Data!$C:$C,$B129)</f>
        <v>0</v>
      </c>
      <c r="F129" s="77">
        <f>COUNTIFS(Data!$J:$J,F$115,Data!$C:$C,$B129)</f>
        <v>0</v>
      </c>
      <c r="G129" s="84">
        <f>COUNTIFS(Data!$J:$J,G$115,Data!$C:$C,$B129)</f>
        <v>0</v>
      </c>
      <c r="H129" s="69">
        <f t="shared" si="5"/>
        <v>0</v>
      </c>
      <c r="I129" s="76"/>
    </row>
    <row r="130" spans="1:9" ht="25" customHeight="1" x14ac:dyDescent="0.35">
      <c r="A130" s="65"/>
      <c r="B130" s="141" t="s">
        <v>36</v>
      </c>
      <c r="C130" s="83">
        <f>COUNTIFS(Data!$J:$J,C$115,Data!$C:$C,$B130)</f>
        <v>0</v>
      </c>
      <c r="D130" s="77">
        <f>COUNTIFS(Data!$J:$J,D$115,Data!$C:$C,$B130)</f>
        <v>0</v>
      </c>
      <c r="E130" s="77">
        <f>COUNTIFS(Data!$J:$J,E$115,Data!$C:$C,$B130)</f>
        <v>0</v>
      </c>
      <c r="F130" s="77">
        <f>COUNTIFS(Data!$J:$J,F$115,Data!$C:$C,$B130)</f>
        <v>0</v>
      </c>
      <c r="G130" s="84">
        <f>COUNTIFS(Data!$J:$J,G$115,Data!$C:$C,$B130)</f>
        <v>0</v>
      </c>
      <c r="H130" s="69">
        <f t="shared" si="5"/>
        <v>0</v>
      </c>
      <c r="I130" s="76"/>
    </row>
    <row r="131" spans="1:9" ht="25" customHeight="1" x14ac:dyDescent="0.35">
      <c r="A131" s="65"/>
      <c r="B131" s="141" t="s">
        <v>39</v>
      </c>
      <c r="C131" s="83">
        <f>COUNTIFS(Data!$J:$J,C$115,Data!$C:$C,$B131)</f>
        <v>0</v>
      </c>
      <c r="D131" s="77">
        <f>COUNTIFS(Data!$J:$J,D$115,Data!$C:$C,$B131)</f>
        <v>0</v>
      </c>
      <c r="E131" s="77">
        <f>COUNTIFS(Data!$J:$J,E$115,Data!$C:$C,$B131)</f>
        <v>0</v>
      </c>
      <c r="F131" s="77">
        <f>COUNTIFS(Data!$J:$J,F$115,Data!$C:$C,$B131)</f>
        <v>0</v>
      </c>
      <c r="G131" s="84">
        <f>COUNTIFS(Data!$J:$J,G$115,Data!$C:$C,$B131)</f>
        <v>0</v>
      </c>
      <c r="H131" s="69">
        <f t="shared" si="5"/>
        <v>0</v>
      </c>
      <c r="I131" s="76"/>
    </row>
    <row r="132" spans="1:9" ht="25" customHeight="1" x14ac:dyDescent="0.35">
      <c r="A132" s="65"/>
      <c r="B132" s="141" t="s">
        <v>45</v>
      </c>
      <c r="C132" s="83">
        <f>COUNTIFS(Data!$J:$J,C$115,Data!$C:$C,$B132)</f>
        <v>0</v>
      </c>
      <c r="D132" s="77">
        <f>COUNTIFS(Data!$J:$J,D$115,Data!$C:$C,$B132)</f>
        <v>0</v>
      </c>
      <c r="E132" s="77">
        <f>COUNTIFS(Data!$J:$J,E$115,Data!$C:$C,$B132)</f>
        <v>0</v>
      </c>
      <c r="F132" s="77">
        <f>COUNTIFS(Data!$J:$J,F$115,Data!$C:$C,$B132)</f>
        <v>0</v>
      </c>
      <c r="G132" s="84">
        <f>COUNTIFS(Data!$J:$J,G$115,Data!$C:$C,$B132)</f>
        <v>1</v>
      </c>
      <c r="H132" s="69">
        <f t="shared" si="5"/>
        <v>1</v>
      </c>
      <c r="I132" s="76"/>
    </row>
    <row r="133" spans="1:9" ht="25" customHeight="1" x14ac:dyDescent="0.35">
      <c r="A133" s="65"/>
      <c r="B133" s="141" t="s">
        <v>48</v>
      </c>
      <c r="C133" s="83">
        <f>COUNTIFS(Data!$J:$J,C$115,Data!$C:$C,$B133)</f>
        <v>0</v>
      </c>
      <c r="D133" s="77">
        <f>COUNTIFS(Data!$J:$J,D$115,Data!$C:$C,$B133)</f>
        <v>0</v>
      </c>
      <c r="E133" s="77">
        <f>COUNTIFS(Data!$J:$J,E$115,Data!$C:$C,$B133)</f>
        <v>0</v>
      </c>
      <c r="F133" s="77">
        <f>COUNTIFS(Data!$J:$J,F$115,Data!$C:$C,$B133)</f>
        <v>0</v>
      </c>
      <c r="G133" s="84">
        <f>COUNTIFS(Data!$J:$J,G$115,Data!$C:$C,$B133)</f>
        <v>0</v>
      </c>
      <c r="H133" s="69">
        <f t="shared" si="5"/>
        <v>0</v>
      </c>
      <c r="I133" s="76"/>
    </row>
    <row r="134" spans="1:9" ht="25" customHeight="1" x14ac:dyDescent="0.35">
      <c r="A134" s="65"/>
      <c r="B134" s="141" t="s">
        <v>620</v>
      </c>
      <c r="C134" s="83">
        <f>COUNTIFS(Data!$J:$J,C$115,Data!$C:$C,$B134)</f>
        <v>0</v>
      </c>
      <c r="D134" s="77">
        <f>COUNTIFS(Data!$J:$J,D$115,Data!$C:$C,$B134)</f>
        <v>0</v>
      </c>
      <c r="E134" s="77">
        <f>COUNTIFS(Data!$J:$J,E$115,Data!$C:$C,$B134)</f>
        <v>0</v>
      </c>
      <c r="F134" s="77">
        <f>COUNTIFS(Data!$J:$J,F$115,Data!$C:$C,$B134)</f>
        <v>0</v>
      </c>
      <c r="G134" s="84">
        <f>COUNTIFS(Data!$J:$J,G$115,Data!$C:$C,$B134)</f>
        <v>0</v>
      </c>
      <c r="H134" s="69">
        <f t="shared" si="5"/>
        <v>0</v>
      </c>
      <c r="I134" s="76"/>
    </row>
    <row r="135" spans="1:9" ht="25" customHeight="1" x14ac:dyDescent="0.35">
      <c r="A135" s="65"/>
      <c r="B135" s="141" t="s">
        <v>46</v>
      </c>
      <c r="C135" s="83">
        <f>COUNTIFS(Data!$J:$J,C$115,Data!$C:$C,$B135)</f>
        <v>0</v>
      </c>
      <c r="D135" s="77">
        <f>COUNTIFS(Data!$J:$J,D$115,Data!$C:$C,$B135)</f>
        <v>0</v>
      </c>
      <c r="E135" s="77">
        <f>COUNTIFS(Data!$J:$J,E$115,Data!$C:$C,$B135)</f>
        <v>0</v>
      </c>
      <c r="F135" s="77">
        <f>COUNTIFS(Data!$J:$J,F$115,Data!$C:$C,$B135)</f>
        <v>0</v>
      </c>
      <c r="G135" s="84">
        <f>COUNTIFS(Data!$J:$J,G$115,Data!$C:$C,$B135)</f>
        <v>0</v>
      </c>
      <c r="H135" s="69">
        <f t="shared" si="5"/>
        <v>0</v>
      </c>
      <c r="I135" s="76"/>
    </row>
    <row r="136" spans="1:9" ht="25" customHeight="1" x14ac:dyDescent="0.35">
      <c r="A136" s="65"/>
      <c r="B136" s="141" t="s">
        <v>621</v>
      </c>
      <c r="C136" s="83">
        <f>COUNTIFS(Data!$J:$J,C$115,Data!$C:$C,$B136)</f>
        <v>0</v>
      </c>
      <c r="D136" s="77">
        <f>COUNTIFS(Data!$J:$J,D$115,Data!$C:$C,$B136)</f>
        <v>0</v>
      </c>
      <c r="E136" s="77">
        <f>COUNTIFS(Data!$J:$J,E$115,Data!$C:$C,$B136)</f>
        <v>0</v>
      </c>
      <c r="F136" s="77">
        <f>COUNTIFS(Data!$J:$J,F$115,Data!$C:$C,$B136)</f>
        <v>0</v>
      </c>
      <c r="G136" s="84">
        <f>COUNTIFS(Data!$J:$J,G$115,Data!$C:$C,$B136)</f>
        <v>0</v>
      </c>
      <c r="H136" s="69">
        <f t="shared" si="5"/>
        <v>0</v>
      </c>
      <c r="I136" s="76"/>
    </row>
    <row r="137" spans="1:9" ht="25" customHeight="1" x14ac:dyDescent="0.35">
      <c r="A137" s="65"/>
      <c r="B137" s="141" t="s">
        <v>44</v>
      </c>
      <c r="C137" s="83">
        <f>COUNTIFS(Data!$J:$J,C$115,Data!$C:$C,$B137)</f>
        <v>0</v>
      </c>
      <c r="D137" s="77">
        <f>COUNTIFS(Data!$J:$J,D$115,Data!$C:$C,$B137)</f>
        <v>0</v>
      </c>
      <c r="E137" s="77">
        <f>COUNTIFS(Data!$J:$J,E$115,Data!$C:$C,$B137)</f>
        <v>0</v>
      </c>
      <c r="F137" s="77">
        <f>COUNTIFS(Data!$J:$J,F$115,Data!$C:$C,$B137)</f>
        <v>0</v>
      </c>
      <c r="G137" s="84">
        <f>COUNTIFS(Data!$J:$J,G$115,Data!$C:$C,$B137)</f>
        <v>0</v>
      </c>
      <c r="H137" s="69">
        <f t="shared" si="5"/>
        <v>0</v>
      </c>
      <c r="I137" s="76"/>
    </row>
    <row r="138" spans="1:9" ht="25" customHeight="1" x14ac:dyDescent="0.35">
      <c r="A138" s="65"/>
      <c r="B138" s="141" t="s">
        <v>622</v>
      </c>
      <c r="C138" s="83">
        <f>COUNTIFS(Data!$J:$J,C$115,Data!$C:$C,$B138)</f>
        <v>0</v>
      </c>
      <c r="D138" s="77">
        <f>COUNTIFS(Data!$J:$J,D$115,Data!$C:$C,$B138)</f>
        <v>0</v>
      </c>
      <c r="E138" s="77">
        <f>COUNTIFS(Data!$J:$J,E$115,Data!$C:$C,$B138)</f>
        <v>0</v>
      </c>
      <c r="F138" s="77">
        <f>COUNTIFS(Data!$J:$J,F$115,Data!$C:$C,$B138)</f>
        <v>0</v>
      </c>
      <c r="G138" s="84">
        <f>COUNTIFS(Data!$J:$J,G$115,Data!$C:$C,$B138)</f>
        <v>0</v>
      </c>
      <c r="H138" s="69">
        <f t="shared" si="5"/>
        <v>0</v>
      </c>
      <c r="I138" s="76"/>
    </row>
    <row r="139" spans="1:9" ht="25" customHeight="1" x14ac:dyDescent="0.35">
      <c r="A139" s="65"/>
      <c r="B139" s="141" t="s">
        <v>623</v>
      </c>
      <c r="C139" s="83">
        <f>COUNTIFS(Data!$J:$J,C$115,Data!$C:$C,$B139)</f>
        <v>0</v>
      </c>
      <c r="D139" s="77">
        <f>COUNTIFS(Data!$J:$J,D$115,Data!$C:$C,$B139)</f>
        <v>0</v>
      </c>
      <c r="E139" s="77">
        <f>COUNTIFS(Data!$J:$J,E$115,Data!$C:$C,$B139)</f>
        <v>0</v>
      </c>
      <c r="F139" s="77">
        <f>COUNTIFS(Data!$J:$J,F$115,Data!$C:$C,$B139)</f>
        <v>0</v>
      </c>
      <c r="G139" s="84">
        <f>COUNTIFS(Data!$J:$J,G$115,Data!$C:$C,$B139)</f>
        <v>0</v>
      </c>
      <c r="H139" s="69">
        <f t="shared" si="5"/>
        <v>0</v>
      </c>
      <c r="I139" s="76"/>
    </row>
    <row r="140" spans="1:9" ht="25" customHeight="1" x14ac:dyDescent="0.35">
      <c r="A140" s="65"/>
      <c r="B140" s="141" t="s">
        <v>615</v>
      </c>
      <c r="C140" s="83">
        <f>COUNTIFS(Data!$J:$J,C$115,Data!$C:$C,$B140)</f>
        <v>0</v>
      </c>
      <c r="D140" s="77">
        <f>COUNTIFS(Data!$J:$J,D$115,Data!$C:$C,$B140)</f>
        <v>0</v>
      </c>
      <c r="E140" s="77">
        <f>COUNTIFS(Data!$J:$J,E$115,Data!$C:$C,$B140)</f>
        <v>0</v>
      </c>
      <c r="F140" s="77">
        <f>COUNTIFS(Data!$J:$J,F$115,Data!$C:$C,$B140)</f>
        <v>0</v>
      </c>
      <c r="G140" s="84">
        <f>COUNTIFS(Data!$J:$J,G$115,Data!$C:$C,$B140)</f>
        <v>1</v>
      </c>
      <c r="H140" s="69">
        <f t="shared" si="5"/>
        <v>1</v>
      </c>
      <c r="I140" s="76"/>
    </row>
    <row r="141" spans="1:9" ht="25" customHeight="1" x14ac:dyDescent="0.35">
      <c r="A141" s="65"/>
      <c r="B141" s="141" t="s">
        <v>624</v>
      </c>
      <c r="C141" s="83">
        <f>COUNTIFS(Data!$J:$J,C$115,Data!$C:$C,$B141)</f>
        <v>0</v>
      </c>
      <c r="D141" s="77">
        <f>COUNTIFS(Data!$J:$J,D$115,Data!$C:$C,$B141)</f>
        <v>0</v>
      </c>
      <c r="E141" s="77">
        <f>COUNTIFS(Data!$J:$J,E$115,Data!$C:$C,$B141)</f>
        <v>0</v>
      </c>
      <c r="F141" s="77">
        <f>COUNTIFS(Data!$J:$J,F$115,Data!$C:$C,$B141)</f>
        <v>0</v>
      </c>
      <c r="G141" s="84">
        <f>COUNTIFS(Data!$J:$J,G$115,Data!$C:$C,$B141)</f>
        <v>0</v>
      </c>
      <c r="H141" s="69">
        <f t="shared" si="5"/>
        <v>0</v>
      </c>
      <c r="I141" s="76"/>
    </row>
    <row r="142" spans="1:9" ht="25" customHeight="1" x14ac:dyDescent="0.35">
      <c r="A142" s="65"/>
      <c r="B142" s="141" t="s">
        <v>625</v>
      </c>
      <c r="C142" s="83">
        <f>COUNTIFS(Data!$J:$J,C$115,Data!$C:$C,$B142)</f>
        <v>0</v>
      </c>
      <c r="D142" s="77">
        <f>COUNTIFS(Data!$J:$J,D$115,Data!$C:$C,$B142)</f>
        <v>0</v>
      </c>
      <c r="E142" s="77">
        <f>COUNTIFS(Data!$J:$J,E$115,Data!$C:$C,$B142)</f>
        <v>0</v>
      </c>
      <c r="F142" s="77">
        <f>COUNTIFS(Data!$J:$J,F$115,Data!$C:$C,$B142)</f>
        <v>0</v>
      </c>
      <c r="G142" s="84">
        <f>COUNTIFS(Data!$J:$J,G$115,Data!$C:$C,$B142)</f>
        <v>0</v>
      </c>
      <c r="H142" s="69">
        <f t="shared" si="5"/>
        <v>0</v>
      </c>
      <c r="I142" s="76"/>
    </row>
    <row r="143" spans="1:9" ht="25" customHeight="1" thickBot="1" x14ac:dyDescent="0.4">
      <c r="A143" s="65"/>
      <c r="B143" s="142" t="s">
        <v>28</v>
      </c>
      <c r="C143" s="85">
        <f>COUNTIFS(Data!$J:$J,C$115,Data!$C:$C,$B143)</f>
        <v>0</v>
      </c>
      <c r="D143" s="86">
        <f>COUNTIFS(Data!$J:$J,D$115,Data!$C:$C,$B143)</f>
        <v>0</v>
      </c>
      <c r="E143" s="86">
        <f>COUNTIFS(Data!$J:$J,E$115,Data!$C:$C,$B143)</f>
        <v>0</v>
      </c>
      <c r="F143" s="86">
        <f>COUNTIFS(Data!$J:$J,F$115,Data!$C:$C,$B143)</f>
        <v>0</v>
      </c>
      <c r="G143" s="87">
        <f>COUNTIFS(Data!$J:$J,G$115,Data!$C:$C,$B143)</f>
        <v>5</v>
      </c>
      <c r="H143" s="70">
        <f t="shared" si="5"/>
        <v>5</v>
      </c>
      <c r="I143" s="76"/>
    </row>
    <row r="144" spans="1:9" ht="25" customHeight="1" thickBot="1" x14ac:dyDescent="0.4">
      <c r="A144" s="65"/>
      <c r="B144" s="72" t="s">
        <v>84</v>
      </c>
      <c r="C144" s="96">
        <f>SUM(C116:C143)</f>
        <v>20</v>
      </c>
      <c r="D144" s="97">
        <f t="shared" ref="D144:F144" si="6">SUM(D116:D143)</f>
        <v>33</v>
      </c>
      <c r="E144" s="97">
        <f>SUM(E116:E143)</f>
        <v>8</v>
      </c>
      <c r="F144" s="97">
        <f t="shared" si="6"/>
        <v>2</v>
      </c>
      <c r="G144" s="98">
        <f>SUM(G116:G143)</f>
        <v>49</v>
      </c>
      <c r="H144" s="88">
        <f>SUM(C144:G144)</f>
        <v>112</v>
      </c>
      <c r="I144" s="76"/>
    </row>
    <row r="145" spans="1:9" ht="34.5" customHeight="1" thickBot="1" x14ac:dyDescent="0.4">
      <c r="A145" s="65"/>
      <c r="B145" s="206" t="s">
        <v>85</v>
      </c>
      <c r="C145" s="207"/>
      <c r="D145" s="207"/>
      <c r="E145" s="207"/>
      <c r="F145" s="207"/>
      <c r="G145" s="207"/>
      <c r="H145" s="208"/>
      <c r="I145" s="76"/>
    </row>
    <row r="146" spans="1:9" ht="25" customHeight="1" thickBot="1" x14ac:dyDescent="0.4">
      <c r="A146" s="63"/>
      <c r="I146" s="75"/>
    </row>
    <row r="147" spans="1:9" ht="33" customHeight="1" thickBot="1" x14ac:dyDescent="0.4">
      <c r="A147" s="61">
        <v>10</v>
      </c>
      <c r="B147" s="203" t="s">
        <v>708</v>
      </c>
      <c r="C147" s="204"/>
      <c r="D147" s="204"/>
      <c r="E147" s="204"/>
      <c r="F147" s="204"/>
      <c r="G147" s="205"/>
      <c r="H147" s="62"/>
      <c r="I147" s="75"/>
    </row>
    <row r="148" spans="1:9" ht="25" customHeight="1" thickBot="1" x14ac:dyDescent="0.4">
      <c r="A148" s="61" t="s">
        <v>5</v>
      </c>
      <c r="B148" s="200" t="s">
        <v>95</v>
      </c>
      <c r="C148" s="201"/>
      <c r="D148" s="201"/>
      <c r="E148" s="201"/>
      <c r="F148" s="201"/>
      <c r="G148" s="202"/>
      <c r="H148" s="64"/>
      <c r="I148" s="75"/>
    </row>
    <row r="149" spans="1:9" ht="46.5" customHeight="1" thickBot="1" x14ac:dyDescent="0.4">
      <c r="A149" s="65"/>
      <c r="B149" s="123"/>
      <c r="C149" s="92" t="s">
        <v>79</v>
      </c>
      <c r="D149" s="20" t="s">
        <v>82</v>
      </c>
      <c r="E149" s="20" t="s">
        <v>78</v>
      </c>
      <c r="F149" s="139" t="s">
        <v>28</v>
      </c>
      <c r="G149" s="72" t="s">
        <v>84</v>
      </c>
      <c r="I149" s="75"/>
    </row>
    <row r="150" spans="1:9" ht="25" customHeight="1" x14ac:dyDescent="0.35">
      <c r="A150" s="65"/>
      <c r="B150" s="140" t="s">
        <v>29</v>
      </c>
      <c r="C150" s="80">
        <f>COUNTIFS(Data!$R:$R,C$149,Data!$C:$C,$B150)</f>
        <v>50</v>
      </c>
      <c r="D150" s="81">
        <f>COUNTIFS(Data!$R:$R,D$149,Data!$C:$C,$B150)</f>
        <v>0</v>
      </c>
      <c r="E150" s="81">
        <f>COUNTIFS(Data!$R:$R,E$149,Data!$C:$C,$B150)</f>
        <v>1</v>
      </c>
      <c r="F150" s="82">
        <f>COUNTIFS(Data!$R:$R,F$149,Data!$C:$C,$B150)</f>
        <v>0</v>
      </c>
      <c r="G150" s="121">
        <f t="shared" ref="G150:G178" si="7">SUM(C150:F150)</f>
        <v>51</v>
      </c>
      <c r="I150" s="75"/>
    </row>
    <row r="151" spans="1:9" ht="25" customHeight="1" x14ac:dyDescent="0.35">
      <c r="A151" s="65"/>
      <c r="B151" s="141" t="s">
        <v>32</v>
      </c>
      <c r="C151" s="83">
        <f>COUNTIFS(Data!$R:$R,C$149,Data!$C:$C,$B151)</f>
        <v>37</v>
      </c>
      <c r="D151" s="77">
        <f>COUNTIFS(Data!$R:$R,D$149,Data!$C:$C,$B151)</f>
        <v>0</v>
      </c>
      <c r="E151" s="77">
        <f>COUNTIFS(Data!$R:$R,E$149,Data!$C:$C,$B151)</f>
        <v>0</v>
      </c>
      <c r="F151" s="84">
        <f>COUNTIFS(Data!$R:$R,F$149,Data!$C:$C,$B151)</f>
        <v>0</v>
      </c>
      <c r="G151" s="69">
        <f t="shared" ref="G151:G177" si="8">SUM(C151:F151)</f>
        <v>37</v>
      </c>
      <c r="I151" s="75"/>
    </row>
    <row r="152" spans="1:9" ht="25" customHeight="1" x14ac:dyDescent="0.35">
      <c r="A152" s="65"/>
      <c r="B152" s="141" t="s">
        <v>33</v>
      </c>
      <c r="C152" s="83">
        <f>COUNTIFS(Data!$R:$R,C$149,Data!$C:$C,$B152)</f>
        <v>0</v>
      </c>
      <c r="D152" s="77">
        <f>COUNTIFS(Data!$R:$R,D$149,Data!$C:$C,$B152)</f>
        <v>0</v>
      </c>
      <c r="E152" s="77">
        <f>COUNTIFS(Data!$R:$R,E$149,Data!$C:$C,$B152)</f>
        <v>0</v>
      </c>
      <c r="F152" s="84">
        <f>COUNTIFS(Data!$R:$R,F$149,Data!$C:$C,$B152)</f>
        <v>4</v>
      </c>
      <c r="G152" s="69">
        <f t="shared" si="8"/>
        <v>4</v>
      </c>
      <c r="I152" s="75"/>
    </row>
    <row r="153" spans="1:9" ht="25" customHeight="1" x14ac:dyDescent="0.35">
      <c r="A153" s="65"/>
      <c r="B153" s="141" t="s">
        <v>43</v>
      </c>
      <c r="C153" s="83">
        <f>COUNTIFS(Data!$R:$R,C$149,Data!$C:$C,$B153)</f>
        <v>1</v>
      </c>
      <c r="D153" s="77">
        <f>COUNTIFS(Data!$R:$R,D$149,Data!$C:$C,$B153)</f>
        <v>2</v>
      </c>
      <c r="E153" s="77">
        <f>COUNTIFS(Data!$R:$R,E$149,Data!$C:$C,$B153)</f>
        <v>0</v>
      </c>
      <c r="F153" s="84">
        <f>COUNTIFS(Data!$R:$R,F$149,Data!$C:$C,$B153)</f>
        <v>0</v>
      </c>
      <c r="G153" s="69">
        <f t="shared" si="8"/>
        <v>3</v>
      </c>
      <c r="I153" s="75"/>
    </row>
    <row r="154" spans="1:9" ht="25" customHeight="1" x14ac:dyDescent="0.35">
      <c r="A154" s="65"/>
      <c r="B154" s="141" t="s">
        <v>30</v>
      </c>
      <c r="C154" s="83">
        <f>COUNTIFS(Data!$R:$R,C$149,Data!$C:$C,$B154)</f>
        <v>8</v>
      </c>
      <c r="D154" s="77">
        <f>COUNTIFS(Data!$R:$R,D$149,Data!$C:$C,$B154)</f>
        <v>0</v>
      </c>
      <c r="E154" s="77">
        <f>COUNTIFS(Data!$R:$R,E$149,Data!$C:$C,$B154)</f>
        <v>0</v>
      </c>
      <c r="F154" s="84">
        <f>COUNTIFS(Data!$R:$R,F$149,Data!$C:$C,$B154)</f>
        <v>0</v>
      </c>
      <c r="G154" s="69">
        <f t="shared" si="8"/>
        <v>8</v>
      </c>
      <c r="I154" s="75"/>
    </row>
    <row r="155" spans="1:9" ht="25" customHeight="1" x14ac:dyDescent="0.35">
      <c r="A155" s="65"/>
      <c r="B155" s="141" t="s">
        <v>34</v>
      </c>
      <c r="C155" s="83">
        <f>COUNTIFS(Data!$R:$R,C$149,Data!$C:$C,$B155)</f>
        <v>0</v>
      </c>
      <c r="D155" s="77">
        <f>COUNTIFS(Data!$R:$R,D$149,Data!$C:$C,$B155)</f>
        <v>0</v>
      </c>
      <c r="E155" s="77">
        <f>COUNTIFS(Data!$R:$R,E$149,Data!$C:$C,$B155)</f>
        <v>0</v>
      </c>
      <c r="F155" s="84">
        <f>COUNTIFS(Data!$R:$R,F$149,Data!$C:$C,$B155)</f>
        <v>0</v>
      </c>
      <c r="G155" s="69">
        <f t="shared" si="8"/>
        <v>0</v>
      </c>
      <c r="I155" s="75"/>
    </row>
    <row r="156" spans="1:9" ht="25" customHeight="1" x14ac:dyDescent="0.35">
      <c r="A156" s="65"/>
      <c r="B156" s="141" t="s">
        <v>31</v>
      </c>
      <c r="C156" s="83">
        <f>COUNTIFS(Data!$R:$R,C$149,Data!$C:$C,$B156)</f>
        <v>0</v>
      </c>
      <c r="D156" s="77">
        <f>COUNTIFS(Data!$R:$R,D$149,Data!$C:$C,$B156)</f>
        <v>0</v>
      </c>
      <c r="E156" s="77">
        <f>COUNTIFS(Data!$R:$R,E$149,Data!$C:$C,$B156)</f>
        <v>0</v>
      </c>
      <c r="F156" s="84">
        <f>COUNTIFS(Data!$R:$R,F$149,Data!$C:$C,$B156)</f>
        <v>0</v>
      </c>
      <c r="G156" s="69">
        <f t="shared" si="8"/>
        <v>0</v>
      </c>
      <c r="I156" s="75"/>
    </row>
    <row r="157" spans="1:9" ht="25" customHeight="1" x14ac:dyDescent="0.35">
      <c r="A157" s="65"/>
      <c r="B157" s="141" t="s">
        <v>38</v>
      </c>
      <c r="C157" s="83">
        <f>COUNTIFS(Data!$R:$R,C$149,Data!$C:$C,$B157)</f>
        <v>0</v>
      </c>
      <c r="D157" s="77">
        <f>COUNTIFS(Data!$R:$R,D$149,Data!$C:$C,$B157)</f>
        <v>0</v>
      </c>
      <c r="E157" s="77">
        <f>COUNTIFS(Data!$R:$R,E$149,Data!$C:$C,$B157)</f>
        <v>0</v>
      </c>
      <c r="F157" s="84">
        <f>COUNTIFS(Data!$R:$R,F$149,Data!$C:$C,$B157)</f>
        <v>0</v>
      </c>
      <c r="G157" s="69">
        <f t="shared" si="8"/>
        <v>0</v>
      </c>
      <c r="I157" s="75"/>
    </row>
    <row r="158" spans="1:9" ht="25" customHeight="1" x14ac:dyDescent="0.35">
      <c r="A158" s="65"/>
      <c r="B158" s="141" t="s">
        <v>37</v>
      </c>
      <c r="C158" s="83">
        <f>COUNTIFS(Data!$R:$R,C$149,Data!$C:$C,$B158)</f>
        <v>1</v>
      </c>
      <c r="D158" s="77">
        <f>COUNTIFS(Data!$R:$R,D$149,Data!$C:$C,$B158)</f>
        <v>0</v>
      </c>
      <c r="E158" s="77">
        <f>COUNTIFS(Data!$R:$R,E$149,Data!$C:$C,$B158)</f>
        <v>0</v>
      </c>
      <c r="F158" s="84">
        <f>COUNTIFS(Data!$R:$R,F$149,Data!$C:$C,$B158)</f>
        <v>1</v>
      </c>
      <c r="G158" s="69">
        <f t="shared" si="8"/>
        <v>2</v>
      </c>
      <c r="I158" s="75"/>
    </row>
    <row r="159" spans="1:9" ht="25" customHeight="1" x14ac:dyDescent="0.35">
      <c r="A159" s="65"/>
      <c r="B159" s="141" t="s">
        <v>35</v>
      </c>
      <c r="C159" s="83">
        <f>COUNTIFS(Data!$R:$R,C$149,Data!$C:$C,$B159)</f>
        <v>0</v>
      </c>
      <c r="D159" s="77">
        <f>COUNTIFS(Data!$R:$R,D$149,Data!$C:$C,$B159)</f>
        <v>0</v>
      </c>
      <c r="E159" s="77">
        <f>COUNTIFS(Data!$R:$R,E$149,Data!$C:$C,$B159)</f>
        <v>0</v>
      </c>
      <c r="F159" s="84">
        <f>COUNTIFS(Data!$R:$R,F$149,Data!$C:$C,$B159)</f>
        <v>0</v>
      </c>
      <c r="G159" s="69">
        <f t="shared" si="8"/>
        <v>0</v>
      </c>
      <c r="I159" s="75"/>
    </row>
    <row r="160" spans="1:9" ht="25" customHeight="1" x14ac:dyDescent="0.35">
      <c r="A160" s="65"/>
      <c r="B160" s="141" t="s">
        <v>41</v>
      </c>
      <c r="C160" s="83">
        <f>COUNTIFS(Data!$R:$R,C$149,Data!$C:$C,$B160)</f>
        <v>0</v>
      </c>
      <c r="D160" s="77">
        <f>COUNTIFS(Data!$R:$R,D$149,Data!$C:$C,$B160)</f>
        <v>0</v>
      </c>
      <c r="E160" s="77">
        <f>COUNTIFS(Data!$R:$R,E$149,Data!$C:$C,$B160)</f>
        <v>0</v>
      </c>
      <c r="F160" s="84">
        <f>COUNTIFS(Data!$R:$R,F$149,Data!$C:$C,$B160)</f>
        <v>0</v>
      </c>
      <c r="G160" s="69">
        <f t="shared" si="8"/>
        <v>0</v>
      </c>
      <c r="I160" s="75"/>
    </row>
    <row r="161" spans="1:9" ht="25" customHeight="1" x14ac:dyDescent="0.35">
      <c r="A161" s="65"/>
      <c r="B161" s="141" t="s">
        <v>42</v>
      </c>
      <c r="C161" s="83">
        <f>COUNTIFS(Data!$R:$R,C$149,Data!$C:$C,$B161)</f>
        <v>0</v>
      </c>
      <c r="D161" s="77">
        <f>COUNTIFS(Data!$R:$R,D$149,Data!$C:$C,$B161)</f>
        <v>0</v>
      </c>
      <c r="E161" s="77">
        <f>COUNTIFS(Data!$R:$R,E$149,Data!$C:$C,$B161)</f>
        <v>0</v>
      </c>
      <c r="F161" s="84">
        <f>COUNTIFS(Data!$R:$R,F$149,Data!$C:$C,$B161)</f>
        <v>0</v>
      </c>
      <c r="G161" s="69">
        <f t="shared" si="8"/>
        <v>0</v>
      </c>
      <c r="I161" s="75"/>
    </row>
    <row r="162" spans="1:9" ht="25" customHeight="1" x14ac:dyDescent="0.35">
      <c r="A162" s="65"/>
      <c r="B162" s="141" t="s">
        <v>47</v>
      </c>
      <c r="C162" s="83">
        <f>COUNTIFS(Data!$R:$R,C$149,Data!$C:$C,$B162)</f>
        <v>0</v>
      </c>
      <c r="D162" s="77">
        <f>COUNTIFS(Data!$R:$R,D$149,Data!$C:$C,$B162)</f>
        <v>0</v>
      </c>
      <c r="E162" s="77">
        <f>COUNTIFS(Data!$R:$R,E$149,Data!$C:$C,$B162)</f>
        <v>0</v>
      </c>
      <c r="F162" s="84">
        <f>COUNTIFS(Data!$R:$R,F$149,Data!$C:$C,$B162)</f>
        <v>0</v>
      </c>
      <c r="G162" s="69">
        <f t="shared" si="8"/>
        <v>0</v>
      </c>
      <c r="I162" s="75"/>
    </row>
    <row r="163" spans="1:9" ht="25" customHeight="1" x14ac:dyDescent="0.35">
      <c r="A163" s="65"/>
      <c r="B163" s="141" t="s">
        <v>40</v>
      </c>
      <c r="C163" s="83">
        <f>COUNTIFS(Data!$R:$R,C$149,Data!$C:$C,$B163)</f>
        <v>0</v>
      </c>
      <c r="D163" s="77">
        <f>COUNTIFS(Data!$R:$R,D$149,Data!$C:$C,$B163)</f>
        <v>0</v>
      </c>
      <c r="E163" s="77">
        <f>COUNTIFS(Data!$R:$R,E$149,Data!$C:$C,$B163)</f>
        <v>0</v>
      </c>
      <c r="F163" s="84">
        <f>COUNTIFS(Data!$R:$R,F$149,Data!$C:$C,$B163)</f>
        <v>0</v>
      </c>
      <c r="G163" s="69">
        <f t="shared" si="8"/>
        <v>0</v>
      </c>
      <c r="I163" s="75"/>
    </row>
    <row r="164" spans="1:9" ht="25" customHeight="1" x14ac:dyDescent="0.35">
      <c r="A164" s="65"/>
      <c r="B164" s="141" t="s">
        <v>36</v>
      </c>
      <c r="C164" s="83">
        <f>COUNTIFS(Data!$R:$R,C$149,Data!$C:$C,$B164)</f>
        <v>0</v>
      </c>
      <c r="D164" s="77">
        <f>COUNTIFS(Data!$R:$R,D$149,Data!$C:$C,$B164)</f>
        <v>0</v>
      </c>
      <c r="E164" s="77">
        <f>COUNTIFS(Data!$R:$R,E$149,Data!$C:$C,$B164)</f>
        <v>0</v>
      </c>
      <c r="F164" s="84">
        <f>COUNTIFS(Data!$R:$R,F$149,Data!$C:$C,$B164)</f>
        <v>0</v>
      </c>
      <c r="G164" s="69">
        <f t="shared" si="8"/>
        <v>0</v>
      </c>
      <c r="I164" s="75"/>
    </row>
    <row r="165" spans="1:9" ht="25" customHeight="1" x14ac:dyDescent="0.35">
      <c r="A165" s="65"/>
      <c r="B165" s="141" t="s">
        <v>39</v>
      </c>
      <c r="C165" s="83">
        <f>COUNTIFS(Data!$R:$R,C$149,Data!$C:$C,$B165)</f>
        <v>0</v>
      </c>
      <c r="D165" s="77">
        <f>COUNTIFS(Data!$R:$R,D$149,Data!$C:$C,$B165)</f>
        <v>0</v>
      </c>
      <c r="E165" s="77">
        <f>COUNTIFS(Data!$R:$R,E$149,Data!$C:$C,$B165)</f>
        <v>0</v>
      </c>
      <c r="F165" s="84">
        <f>COUNTIFS(Data!$R:$R,F$149,Data!$C:$C,$B165)</f>
        <v>0</v>
      </c>
      <c r="G165" s="69">
        <f t="shared" si="8"/>
        <v>0</v>
      </c>
      <c r="I165" s="75"/>
    </row>
    <row r="166" spans="1:9" ht="25" customHeight="1" x14ac:dyDescent="0.35">
      <c r="A166" s="65"/>
      <c r="B166" s="141" t="s">
        <v>45</v>
      </c>
      <c r="C166" s="83">
        <f>COUNTIFS(Data!$R:$R,C$149,Data!$C:$C,$B166)</f>
        <v>0</v>
      </c>
      <c r="D166" s="77">
        <f>COUNTIFS(Data!$R:$R,D$149,Data!$C:$C,$B166)</f>
        <v>1</v>
      </c>
      <c r="E166" s="77">
        <f>COUNTIFS(Data!$R:$R,E$149,Data!$C:$C,$B166)</f>
        <v>0</v>
      </c>
      <c r="F166" s="84">
        <f>COUNTIFS(Data!$R:$R,F$149,Data!$C:$C,$B166)</f>
        <v>0</v>
      </c>
      <c r="G166" s="69">
        <f t="shared" si="8"/>
        <v>1</v>
      </c>
      <c r="I166" s="75"/>
    </row>
    <row r="167" spans="1:9" ht="25" customHeight="1" x14ac:dyDescent="0.35">
      <c r="A167" s="65"/>
      <c r="B167" s="141" t="s">
        <v>48</v>
      </c>
      <c r="C167" s="83">
        <f>COUNTIFS(Data!$R:$R,C$149,Data!$C:$C,$B167)</f>
        <v>0</v>
      </c>
      <c r="D167" s="77">
        <f>COUNTIFS(Data!$R:$R,D$149,Data!$C:$C,$B167)</f>
        <v>0</v>
      </c>
      <c r="E167" s="77">
        <f>COUNTIFS(Data!$R:$R,E$149,Data!$C:$C,$B167)</f>
        <v>0</v>
      </c>
      <c r="F167" s="84">
        <f>COUNTIFS(Data!$R:$R,F$149,Data!$C:$C,$B167)</f>
        <v>0</v>
      </c>
      <c r="G167" s="69">
        <f t="shared" si="8"/>
        <v>0</v>
      </c>
      <c r="I167" s="75"/>
    </row>
    <row r="168" spans="1:9" ht="25" customHeight="1" x14ac:dyDescent="0.35">
      <c r="A168" s="65"/>
      <c r="B168" s="141" t="s">
        <v>620</v>
      </c>
      <c r="C168" s="83">
        <f>COUNTIFS(Data!$R:$R,C$149,Data!$C:$C,$B168)</f>
        <v>0</v>
      </c>
      <c r="D168" s="77">
        <f>COUNTIFS(Data!$R:$R,D$149,Data!$C:$C,$B168)</f>
        <v>0</v>
      </c>
      <c r="E168" s="77">
        <f>COUNTIFS(Data!$R:$R,E$149,Data!$C:$C,$B168)</f>
        <v>0</v>
      </c>
      <c r="F168" s="84">
        <f>COUNTIFS(Data!$R:$R,F$149,Data!$C:$C,$B168)</f>
        <v>0</v>
      </c>
      <c r="G168" s="69">
        <f t="shared" si="8"/>
        <v>0</v>
      </c>
      <c r="I168" s="75"/>
    </row>
    <row r="169" spans="1:9" ht="25" customHeight="1" x14ac:dyDescent="0.35">
      <c r="A169" s="65"/>
      <c r="B169" s="141" t="s">
        <v>46</v>
      </c>
      <c r="C169" s="83">
        <f>COUNTIFS(Data!$R:$R,C$149,Data!$C:$C,$B169)</f>
        <v>0</v>
      </c>
      <c r="D169" s="77">
        <f>COUNTIFS(Data!$R:$R,D$149,Data!$C:$C,$B169)</f>
        <v>0</v>
      </c>
      <c r="E169" s="77">
        <f>COUNTIFS(Data!$R:$R,E$149,Data!$C:$C,$B169)</f>
        <v>0</v>
      </c>
      <c r="F169" s="84">
        <f>COUNTIFS(Data!$R:$R,F$149,Data!$C:$C,$B169)</f>
        <v>0</v>
      </c>
      <c r="G169" s="69">
        <f t="shared" si="8"/>
        <v>0</v>
      </c>
      <c r="I169" s="75"/>
    </row>
    <row r="170" spans="1:9" ht="25" customHeight="1" x14ac:dyDescent="0.35">
      <c r="A170" s="65"/>
      <c r="B170" s="141" t="s">
        <v>621</v>
      </c>
      <c r="C170" s="83">
        <f>COUNTIFS(Data!$R:$R,C$149,Data!$C:$C,$B170)</f>
        <v>0</v>
      </c>
      <c r="D170" s="77">
        <f>COUNTIFS(Data!$R:$R,D$149,Data!$C:$C,$B170)</f>
        <v>0</v>
      </c>
      <c r="E170" s="77">
        <f>COUNTIFS(Data!$R:$R,E$149,Data!$C:$C,$B170)</f>
        <v>0</v>
      </c>
      <c r="F170" s="84">
        <f>COUNTIFS(Data!$R:$R,F$149,Data!$C:$C,$B170)</f>
        <v>0</v>
      </c>
      <c r="G170" s="69">
        <f t="shared" si="8"/>
        <v>0</v>
      </c>
      <c r="I170" s="75"/>
    </row>
    <row r="171" spans="1:9" ht="25" customHeight="1" x14ac:dyDescent="0.35">
      <c r="A171" s="65"/>
      <c r="B171" s="141" t="s">
        <v>44</v>
      </c>
      <c r="C171" s="83">
        <f>COUNTIFS(Data!$R:$R,C$149,Data!$C:$C,$B171)</f>
        <v>0</v>
      </c>
      <c r="D171" s="77">
        <f>COUNTIFS(Data!$R:$R,D$149,Data!$C:$C,$B171)</f>
        <v>0</v>
      </c>
      <c r="E171" s="77">
        <f>COUNTIFS(Data!$R:$R,E$149,Data!$C:$C,$B171)</f>
        <v>0</v>
      </c>
      <c r="F171" s="84">
        <f>COUNTIFS(Data!$R:$R,F$149,Data!$C:$C,$B171)</f>
        <v>0</v>
      </c>
      <c r="G171" s="69">
        <f t="shared" si="8"/>
        <v>0</v>
      </c>
      <c r="I171" s="75"/>
    </row>
    <row r="172" spans="1:9" ht="25" customHeight="1" x14ac:dyDescent="0.35">
      <c r="A172" s="65"/>
      <c r="B172" s="141" t="s">
        <v>622</v>
      </c>
      <c r="C172" s="83">
        <f>COUNTIFS(Data!$R:$R,C$149,Data!$C:$C,$B172)</f>
        <v>0</v>
      </c>
      <c r="D172" s="77">
        <f>COUNTIFS(Data!$R:$R,D$149,Data!$C:$C,$B172)</f>
        <v>0</v>
      </c>
      <c r="E172" s="77">
        <f>COUNTIFS(Data!$R:$R,E$149,Data!$C:$C,$B172)</f>
        <v>0</v>
      </c>
      <c r="F172" s="84">
        <f>COUNTIFS(Data!$R:$R,F$149,Data!$C:$C,$B172)</f>
        <v>0</v>
      </c>
      <c r="G172" s="69">
        <f t="shared" si="8"/>
        <v>0</v>
      </c>
      <c r="I172" s="75"/>
    </row>
    <row r="173" spans="1:9" ht="25" customHeight="1" x14ac:dyDescent="0.35">
      <c r="A173" s="65"/>
      <c r="B173" s="141" t="s">
        <v>623</v>
      </c>
      <c r="C173" s="83">
        <f>COUNTIFS(Data!$R:$R,C$149,Data!$C:$C,$B173)</f>
        <v>0</v>
      </c>
      <c r="D173" s="77">
        <f>COUNTIFS(Data!$R:$R,D$149,Data!$C:$C,$B173)</f>
        <v>0</v>
      </c>
      <c r="E173" s="77">
        <f>COUNTIFS(Data!$R:$R,E$149,Data!$C:$C,$B173)</f>
        <v>0</v>
      </c>
      <c r="F173" s="84">
        <f>COUNTIFS(Data!$R:$R,F$149,Data!$C:$C,$B173)</f>
        <v>0</v>
      </c>
      <c r="G173" s="69">
        <f t="shared" si="8"/>
        <v>0</v>
      </c>
      <c r="I173" s="75"/>
    </row>
    <row r="174" spans="1:9" ht="25" customHeight="1" x14ac:dyDescent="0.35">
      <c r="A174" s="65"/>
      <c r="B174" s="141" t="s">
        <v>615</v>
      </c>
      <c r="C174" s="83">
        <f>COUNTIFS(Data!$R:$R,C$149,Data!$C:$C,$B174)</f>
        <v>0</v>
      </c>
      <c r="D174" s="77">
        <f>COUNTIFS(Data!$R:$R,D$149,Data!$C:$C,$B174)</f>
        <v>0</v>
      </c>
      <c r="E174" s="77">
        <f>COUNTIFS(Data!$R:$R,E$149,Data!$C:$C,$B174)</f>
        <v>0</v>
      </c>
      <c r="F174" s="84">
        <f>COUNTIFS(Data!$R:$R,F$149,Data!$C:$C,$B174)</f>
        <v>1</v>
      </c>
      <c r="G174" s="69">
        <f t="shared" si="8"/>
        <v>1</v>
      </c>
      <c r="I174" s="75"/>
    </row>
    <row r="175" spans="1:9" ht="25" customHeight="1" x14ac:dyDescent="0.35">
      <c r="A175" s="65"/>
      <c r="B175" s="141" t="s">
        <v>624</v>
      </c>
      <c r="C175" s="83">
        <f>COUNTIFS(Data!$R:$R,C$149,Data!$C:$C,$B175)</f>
        <v>0</v>
      </c>
      <c r="D175" s="77">
        <f>COUNTIFS(Data!$R:$R,D$149,Data!$C:$C,$B175)</f>
        <v>0</v>
      </c>
      <c r="E175" s="77">
        <f>COUNTIFS(Data!$R:$R,E$149,Data!$C:$C,$B175)</f>
        <v>0</v>
      </c>
      <c r="F175" s="84">
        <f>COUNTIFS(Data!$R:$R,F$149,Data!$C:$C,$B175)</f>
        <v>0</v>
      </c>
      <c r="G175" s="69">
        <f t="shared" si="8"/>
        <v>0</v>
      </c>
      <c r="I175" s="75"/>
    </row>
    <row r="176" spans="1:9" ht="25" customHeight="1" x14ac:dyDescent="0.35">
      <c r="A176" s="65"/>
      <c r="B176" s="141" t="s">
        <v>625</v>
      </c>
      <c r="C176" s="83">
        <f>COUNTIFS(Data!$R:$R,C$149,Data!$C:$C,$B176)</f>
        <v>0</v>
      </c>
      <c r="D176" s="77">
        <f>COUNTIFS(Data!$R:$R,D$149,Data!$C:$C,$B176)</f>
        <v>0</v>
      </c>
      <c r="E176" s="77">
        <f>COUNTIFS(Data!$R:$R,E$149,Data!$C:$C,$B176)</f>
        <v>0</v>
      </c>
      <c r="F176" s="84">
        <f>COUNTIFS(Data!$R:$R,F$149,Data!$C:$C,$B176)</f>
        <v>0</v>
      </c>
      <c r="G176" s="69">
        <f t="shared" si="8"/>
        <v>0</v>
      </c>
      <c r="I176" s="75"/>
    </row>
    <row r="177" spans="1:9" ht="25" customHeight="1" thickBot="1" x14ac:dyDescent="0.4">
      <c r="A177" s="65"/>
      <c r="B177" s="142" t="s">
        <v>28</v>
      </c>
      <c r="C177" s="85">
        <f>COUNTIFS(Data!$R:$R,C$149,Data!$C:$C,$B177)</f>
        <v>3</v>
      </c>
      <c r="D177" s="86">
        <f>COUNTIFS(Data!$R:$R,D$149,Data!$C:$C,$B177)</f>
        <v>0</v>
      </c>
      <c r="E177" s="86">
        <f>COUNTIFS(Data!$R:$R,E$149,Data!$C:$C,$B177)</f>
        <v>0</v>
      </c>
      <c r="F177" s="87">
        <f>COUNTIFS(Data!$R:$R,F$149,Data!$C:$C,$B177)</f>
        <v>2</v>
      </c>
      <c r="G177" s="70">
        <f t="shared" si="8"/>
        <v>5</v>
      </c>
      <c r="I177" s="75"/>
    </row>
    <row r="178" spans="1:9" ht="25" customHeight="1" thickBot="1" x14ac:dyDescent="0.4">
      <c r="A178" s="65"/>
      <c r="B178" s="72" t="s">
        <v>84</v>
      </c>
      <c r="C178" s="96">
        <f>SUM(C150:C177)</f>
        <v>100</v>
      </c>
      <c r="D178" s="97">
        <f>SUM(D150:D177)</f>
        <v>3</v>
      </c>
      <c r="E178" s="97">
        <f>SUM(E150:E177)</f>
        <v>1</v>
      </c>
      <c r="F178" s="98">
        <f>SUM(F150:F177)</f>
        <v>8</v>
      </c>
      <c r="G178" s="88">
        <f t="shared" si="7"/>
        <v>112</v>
      </c>
      <c r="I178" s="75"/>
    </row>
    <row r="179" spans="1:9" ht="39.75" customHeight="1" thickBot="1" x14ac:dyDescent="0.4">
      <c r="A179" s="65"/>
      <c r="B179" s="206" t="s">
        <v>85</v>
      </c>
      <c r="C179" s="207"/>
      <c r="D179" s="207"/>
      <c r="E179" s="207"/>
      <c r="F179" s="207"/>
      <c r="G179" s="208"/>
      <c r="H179" s="67"/>
      <c r="I179" s="75"/>
    </row>
    <row r="180" spans="1:9" ht="25" customHeight="1" thickBot="1" x14ac:dyDescent="0.4">
      <c r="A180" s="63"/>
      <c r="I180" s="75"/>
    </row>
    <row r="181" spans="1:9" ht="32.25" customHeight="1" thickBot="1" x14ac:dyDescent="0.4">
      <c r="A181" s="61">
        <v>11</v>
      </c>
      <c r="B181" s="203" t="s">
        <v>708</v>
      </c>
      <c r="C181" s="204"/>
      <c r="D181" s="204"/>
      <c r="E181" s="205"/>
      <c r="I181" s="75"/>
    </row>
    <row r="182" spans="1:9" ht="35.25" customHeight="1" thickBot="1" x14ac:dyDescent="0.4">
      <c r="A182" s="61" t="s">
        <v>5</v>
      </c>
      <c r="B182" s="200" t="s">
        <v>96</v>
      </c>
      <c r="C182" s="201"/>
      <c r="D182" s="201"/>
      <c r="E182" s="202"/>
      <c r="I182" s="75"/>
    </row>
    <row r="183" spans="1:9" ht="25" customHeight="1" thickBot="1" x14ac:dyDescent="0.4">
      <c r="A183" s="65"/>
      <c r="B183" s="100"/>
      <c r="C183" s="20" t="s">
        <v>58</v>
      </c>
      <c r="D183" s="139" t="s">
        <v>59</v>
      </c>
      <c r="E183" s="72" t="s">
        <v>84</v>
      </c>
      <c r="I183" s="75"/>
    </row>
    <row r="184" spans="1:9" ht="25" customHeight="1" x14ac:dyDescent="0.35">
      <c r="A184" s="65"/>
      <c r="B184" s="145" t="s">
        <v>29</v>
      </c>
      <c r="C184" s="106">
        <f>COUNTIFS(Data!$K:$K,C$183,Data!$C:$C,$B184)</f>
        <v>35</v>
      </c>
      <c r="D184" s="101">
        <f>COUNTIFS(Data!$K:$K,D$183,Data!$C:$C,$B184)</f>
        <v>16</v>
      </c>
      <c r="E184" s="66">
        <f t="shared" ref="E184:E212" si="9">SUM(C184:D184)</f>
        <v>51</v>
      </c>
      <c r="I184" s="75"/>
    </row>
    <row r="185" spans="1:9" ht="25" customHeight="1" x14ac:dyDescent="0.35">
      <c r="A185" s="65"/>
      <c r="B185" s="141" t="s">
        <v>32</v>
      </c>
      <c r="C185" s="107">
        <f>COUNTIFS(Data!$K:$K,C$183,Data!$C:$C,$B185)</f>
        <v>27</v>
      </c>
      <c r="D185" s="102">
        <f>COUNTIFS(Data!$K:$K,D$183,Data!$C:$C,$B185)</f>
        <v>10</v>
      </c>
      <c r="E185" s="69">
        <f t="shared" ref="E185:E211" si="10">SUM(C185:D185)</f>
        <v>37</v>
      </c>
      <c r="I185" s="75"/>
    </row>
    <row r="186" spans="1:9" ht="25" customHeight="1" x14ac:dyDescent="0.35">
      <c r="A186" s="65"/>
      <c r="B186" s="141" t="s">
        <v>33</v>
      </c>
      <c r="C186" s="107">
        <f>COUNTIFS(Data!$K:$K,C$183,Data!$C:$C,$B186)</f>
        <v>3</v>
      </c>
      <c r="D186" s="102">
        <f>COUNTIFS(Data!$K:$K,D$183,Data!$C:$C,$B186)</f>
        <v>1</v>
      </c>
      <c r="E186" s="69">
        <f t="shared" si="10"/>
        <v>4</v>
      </c>
      <c r="I186" s="75"/>
    </row>
    <row r="187" spans="1:9" ht="25" customHeight="1" x14ac:dyDescent="0.35">
      <c r="A187" s="65"/>
      <c r="B187" s="141" t="s">
        <v>43</v>
      </c>
      <c r="C187" s="107">
        <f>COUNTIFS(Data!$K:$K,C$183,Data!$C:$C,$B187)</f>
        <v>1</v>
      </c>
      <c r="D187" s="102">
        <f>COUNTIFS(Data!$K:$K,D$183,Data!$C:$C,$B187)</f>
        <v>2</v>
      </c>
      <c r="E187" s="69">
        <f t="shared" si="10"/>
        <v>3</v>
      </c>
      <c r="I187" s="75"/>
    </row>
    <row r="188" spans="1:9" ht="25" customHeight="1" x14ac:dyDescent="0.35">
      <c r="A188" s="65"/>
      <c r="B188" s="141" t="s">
        <v>30</v>
      </c>
      <c r="C188" s="107">
        <f>COUNTIFS(Data!$K:$K,C$183,Data!$C:$C,$B188)</f>
        <v>8</v>
      </c>
      <c r="D188" s="102">
        <f>COUNTIFS(Data!$K:$K,D$183,Data!$C:$C,$B188)</f>
        <v>0</v>
      </c>
      <c r="E188" s="69">
        <f t="shared" si="10"/>
        <v>8</v>
      </c>
      <c r="I188" s="75"/>
    </row>
    <row r="189" spans="1:9" ht="25" customHeight="1" x14ac:dyDescent="0.35">
      <c r="A189" s="65"/>
      <c r="B189" s="141" t="s">
        <v>34</v>
      </c>
      <c r="C189" s="107">
        <f>COUNTIFS(Data!$K:$K,C$183,Data!$C:$C,$B189)</f>
        <v>0</v>
      </c>
      <c r="D189" s="102">
        <f>COUNTIFS(Data!$K:$K,D$183,Data!$C:$C,$B189)</f>
        <v>0</v>
      </c>
      <c r="E189" s="69">
        <f t="shared" si="10"/>
        <v>0</v>
      </c>
      <c r="I189" s="75"/>
    </row>
    <row r="190" spans="1:9" ht="25" customHeight="1" x14ac:dyDescent="0.35">
      <c r="A190" s="65"/>
      <c r="B190" s="141" t="s">
        <v>31</v>
      </c>
      <c r="C190" s="107">
        <f>COUNTIFS(Data!$K:$K,C$183,Data!$C:$C,$B190)</f>
        <v>0</v>
      </c>
      <c r="D190" s="102">
        <f>COUNTIFS(Data!$K:$K,D$183,Data!$C:$C,$B190)</f>
        <v>0</v>
      </c>
      <c r="E190" s="69">
        <f t="shared" si="10"/>
        <v>0</v>
      </c>
      <c r="I190" s="75"/>
    </row>
    <row r="191" spans="1:9" ht="25" customHeight="1" x14ac:dyDescent="0.35">
      <c r="A191" s="65"/>
      <c r="B191" s="141" t="s">
        <v>38</v>
      </c>
      <c r="C191" s="107">
        <f>COUNTIFS(Data!$K:$K,C$183,Data!$C:$C,$B191)</f>
        <v>0</v>
      </c>
      <c r="D191" s="102">
        <f>COUNTIFS(Data!$K:$K,D$183,Data!$C:$C,$B191)</f>
        <v>0</v>
      </c>
      <c r="E191" s="69">
        <f t="shared" si="10"/>
        <v>0</v>
      </c>
      <c r="I191" s="75"/>
    </row>
    <row r="192" spans="1:9" ht="25" customHeight="1" x14ac:dyDescent="0.35">
      <c r="A192" s="65"/>
      <c r="B192" s="141" t="s">
        <v>37</v>
      </c>
      <c r="C192" s="107">
        <f>COUNTIFS(Data!$K:$K,C$183,Data!$C:$C,$B192)</f>
        <v>2</v>
      </c>
      <c r="D192" s="102">
        <f>COUNTIFS(Data!$K:$K,D$183,Data!$C:$C,$B192)</f>
        <v>0</v>
      </c>
      <c r="E192" s="69">
        <f t="shared" si="10"/>
        <v>2</v>
      </c>
      <c r="I192" s="75"/>
    </row>
    <row r="193" spans="1:9" ht="25" customHeight="1" x14ac:dyDescent="0.35">
      <c r="A193" s="65"/>
      <c r="B193" s="141" t="s">
        <v>35</v>
      </c>
      <c r="C193" s="107">
        <f>COUNTIFS(Data!$K:$K,C$183,Data!$C:$C,$B193)</f>
        <v>0</v>
      </c>
      <c r="D193" s="102">
        <f>COUNTIFS(Data!$K:$K,D$183,Data!$C:$C,$B193)</f>
        <v>0</v>
      </c>
      <c r="E193" s="69">
        <f t="shared" si="10"/>
        <v>0</v>
      </c>
      <c r="I193" s="75"/>
    </row>
    <row r="194" spans="1:9" ht="25" customHeight="1" x14ac:dyDescent="0.35">
      <c r="A194" s="65"/>
      <c r="B194" s="141" t="s">
        <v>41</v>
      </c>
      <c r="C194" s="107">
        <f>COUNTIFS(Data!$K:$K,C$183,Data!$C:$C,$B194)</f>
        <v>0</v>
      </c>
      <c r="D194" s="102">
        <f>COUNTIFS(Data!$K:$K,D$183,Data!$C:$C,$B194)</f>
        <v>0</v>
      </c>
      <c r="E194" s="69">
        <f t="shared" si="10"/>
        <v>0</v>
      </c>
      <c r="I194" s="75"/>
    </row>
    <row r="195" spans="1:9" ht="25" customHeight="1" x14ac:dyDescent="0.35">
      <c r="A195" s="65"/>
      <c r="B195" s="141" t="s">
        <v>42</v>
      </c>
      <c r="C195" s="107">
        <f>COUNTIFS(Data!$K:$K,C$183,Data!$C:$C,$B195)</f>
        <v>0</v>
      </c>
      <c r="D195" s="102">
        <f>COUNTIFS(Data!$K:$K,D$183,Data!$C:$C,$B195)</f>
        <v>0</v>
      </c>
      <c r="E195" s="69">
        <f t="shared" si="10"/>
        <v>0</v>
      </c>
      <c r="I195" s="75"/>
    </row>
    <row r="196" spans="1:9" ht="25" customHeight="1" x14ac:dyDescent="0.35">
      <c r="A196" s="65"/>
      <c r="B196" s="141" t="s">
        <v>47</v>
      </c>
      <c r="C196" s="107">
        <f>COUNTIFS(Data!$K:$K,C$183,Data!$C:$C,$B196)</f>
        <v>0</v>
      </c>
      <c r="D196" s="102">
        <f>COUNTIFS(Data!$K:$K,D$183,Data!$C:$C,$B196)</f>
        <v>0</v>
      </c>
      <c r="E196" s="69">
        <f t="shared" si="10"/>
        <v>0</v>
      </c>
      <c r="I196" s="75"/>
    </row>
    <row r="197" spans="1:9" ht="25" customHeight="1" x14ac:dyDescent="0.35">
      <c r="A197" s="65"/>
      <c r="B197" s="141" t="s">
        <v>40</v>
      </c>
      <c r="C197" s="107">
        <f>COUNTIFS(Data!$K:$K,C$183,Data!$C:$C,$B197)</f>
        <v>0</v>
      </c>
      <c r="D197" s="102">
        <f>COUNTIFS(Data!$K:$K,D$183,Data!$C:$C,$B197)</f>
        <v>0</v>
      </c>
      <c r="E197" s="69">
        <f t="shared" si="10"/>
        <v>0</v>
      </c>
      <c r="I197" s="75"/>
    </row>
    <row r="198" spans="1:9" ht="25" customHeight="1" x14ac:dyDescent="0.35">
      <c r="A198" s="65"/>
      <c r="B198" s="141" t="s">
        <v>36</v>
      </c>
      <c r="C198" s="107">
        <f>COUNTIFS(Data!$K:$K,C$183,Data!$C:$C,$B198)</f>
        <v>0</v>
      </c>
      <c r="D198" s="102">
        <f>COUNTIFS(Data!$K:$K,D$183,Data!$C:$C,$B198)</f>
        <v>0</v>
      </c>
      <c r="E198" s="69">
        <f t="shared" si="10"/>
        <v>0</v>
      </c>
      <c r="I198" s="75"/>
    </row>
    <row r="199" spans="1:9" ht="25" customHeight="1" x14ac:dyDescent="0.35">
      <c r="A199" s="65"/>
      <c r="B199" s="141" t="s">
        <v>39</v>
      </c>
      <c r="C199" s="107">
        <f>COUNTIFS(Data!$K:$K,C$183,Data!$C:$C,$B199)</f>
        <v>0</v>
      </c>
      <c r="D199" s="102">
        <f>COUNTIFS(Data!$K:$K,D$183,Data!$C:$C,$B199)</f>
        <v>0</v>
      </c>
      <c r="E199" s="69">
        <f t="shared" si="10"/>
        <v>0</v>
      </c>
      <c r="I199" s="75"/>
    </row>
    <row r="200" spans="1:9" ht="25" customHeight="1" x14ac:dyDescent="0.35">
      <c r="A200" s="65"/>
      <c r="B200" s="141" t="s">
        <v>45</v>
      </c>
      <c r="C200" s="107">
        <f>COUNTIFS(Data!$K:$K,C$183,Data!$C:$C,$B200)</f>
        <v>1</v>
      </c>
      <c r="D200" s="102">
        <f>COUNTIFS(Data!$K:$K,D$183,Data!$C:$C,$B200)</f>
        <v>0</v>
      </c>
      <c r="E200" s="69">
        <f t="shared" si="10"/>
        <v>1</v>
      </c>
      <c r="I200" s="75"/>
    </row>
    <row r="201" spans="1:9" ht="25" customHeight="1" x14ac:dyDescent="0.35">
      <c r="A201" s="65"/>
      <c r="B201" s="141" t="s">
        <v>48</v>
      </c>
      <c r="C201" s="107">
        <f>COUNTIFS(Data!$K:$K,C$183,Data!$C:$C,$B201)</f>
        <v>0</v>
      </c>
      <c r="D201" s="102">
        <f>COUNTIFS(Data!$K:$K,D$183,Data!$C:$C,$B201)</f>
        <v>0</v>
      </c>
      <c r="E201" s="69">
        <f t="shared" si="10"/>
        <v>0</v>
      </c>
      <c r="I201" s="75"/>
    </row>
    <row r="202" spans="1:9" ht="25" customHeight="1" x14ac:dyDescent="0.35">
      <c r="A202" s="65"/>
      <c r="B202" s="141" t="s">
        <v>620</v>
      </c>
      <c r="C202" s="107">
        <f>COUNTIFS(Data!$K:$K,C$183,Data!$C:$C,$B202)</f>
        <v>0</v>
      </c>
      <c r="D202" s="102">
        <f>COUNTIFS(Data!$K:$K,D$183,Data!$C:$C,$B202)</f>
        <v>0</v>
      </c>
      <c r="E202" s="69">
        <f t="shared" si="10"/>
        <v>0</v>
      </c>
      <c r="I202" s="75"/>
    </row>
    <row r="203" spans="1:9" ht="25" customHeight="1" x14ac:dyDescent="0.35">
      <c r="A203" s="65"/>
      <c r="B203" s="141" t="s">
        <v>46</v>
      </c>
      <c r="C203" s="107">
        <f>COUNTIFS(Data!$K:$K,C$183,Data!$C:$C,$B203)</f>
        <v>0</v>
      </c>
      <c r="D203" s="102">
        <f>COUNTIFS(Data!$K:$K,D$183,Data!$C:$C,$B203)</f>
        <v>0</v>
      </c>
      <c r="E203" s="69">
        <f t="shared" si="10"/>
        <v>0</v>
      </c>
      <c r="I203" s="75"/>
    </row>
    <row r="204" spans="1:9" ht="25" customHeight="1" x14ac:dyDescent="0.35">
      <c r="A204" s="65"/>
      <c r="B204" s="141" t="s">
        <v>621</v>
      </c>
      <c r="C204" s="107">
        <f>COUNTIFS(Data!$K:$K,C$183,Data!$C:$C,$B204)</f>
        <v>0</v>
      </c>
      <c r="D204" s="102">
        <f>COUNTIFS(Data!$K:$K,D$183,Data!$C:$C,$B204)</f>
        <v>0</v>
      </c>
      <c r="E204" s="69">
        <f t="shared" si="10"/>
        <v>0</v>
      </c>
      <c r="I204" s="75"/>
    </row>
    <row r="205" spans="1:9" ht="25" customHeight="1" x14ac:dyDescent="0.35">
      <c r="A205" s="65"/>
      <c r="B205" s="141" t="s">
        <v>44</v>
      </c>
      <c r="C205" s="107">
        <f>COUNTIFS(Data!$K:$K,C$183,Data!$C:$C,$B205)</f>
        <v>0</v>
      </c>
      <c r="D205" s="102">
        <f>COUNTIFS(Data!$K:$K,D$183,Data!$C:$C,$B205)</f>
        <v>0</v>
      </c>
      <c r="E205" s="69">
        <f t="shared" si="10"/>
        <v>0</v>
      </c>
      <c r="I205" s="75"/>
    </row>
    <row r="206" spans="1:9" ht="25" customHeight="1" x14ac:dyDescent="0.35">
      <c r="A206" s="65"/>
      <c r="B206" s="141" t="s">
        <v>622</v>
      </c>
      <c r="C206" s="107">
        <f>COUNTIFS(Data!$K:$K,C$183,Data!$C:$C,$B206)</f>
        <v>0</v>
      </c>
      <c r="D206" s="102">
        <f>COUNTIFS(Data!$K:$K,D$183,Data!$C:$C,$B206)</f>
        <v>0</v>
      </c>
      <c r="E206" s="69">
        <f t="shared" si="10"/>
        <v>0</v>
      </c>
      <c r="I206" s="75"/>
    </row>
    <row r="207" spans="1:9" ht="25" customHeight="1" x14ac:dyDescent="0.35">
      <c r="A207" s="65"/>
      <c r="B207" s="141" t="s">
        <v>623</v>
      </c>
      <c r="C207" s="107">
        <f>COUNTIFS(Data!$K:$K,C$183,Data!$C:$C,$B207)</f>
        <v>0</v>
      </c>
      <c r="D207" s="102">
        <f>COUNTIFS(Data!$K:$K,D$183,Data!$C:$C,$B207)</f>
        <v>0</v>
      </c>
      <c r="E207" s="69">
        <f t="shared" si="10"/>
        <v>0</v>
      </c>
      <c r="I207" s="75"/>
    </row>
    <row r="208" spans="1:9" ht="25" customHeight="1" x14ac:dyDescent="0.35">
      <c r="A208" s="65"/>
      <c r="B208" s="141" t="s">
        <v>615</v>
      </c>
      <c r="C208" s="107">
        <f>COUNTIFS(Data!$K:$K,C$183,Data!$C:$C,$B208)</f>
        <v>1</v>
      </c>
      <c r="D208" s="102">
        <f>COUNTIFS(Data!$K:$K,D$183,Data!$C:$C,$B208)</f>
        <v>0</v>
      </c>
      <c r="E208" s="69">
        <f t="shared" si="10"/>
        <v>1</v>
      </c>
      <c r="I208" s="75"/>
    </row>
    <row r="209" spans="1:9" ht="25" customHeight="1" x14ac:dyDescent="0.35">
      <c r="A209" s="65"/>
      <c r="B209" s="141" t="s">
        <v>624</v>
      </c>
      <c r="C209" s="107">
        <f>COUNTIFS(Data!$K:$K,C$183,Data!$C:$C,$B209)</f>
        <v>0</v>
      </c>
      <c r="D209" s="102">
        <f>COUNTIFS(Data!$K:$K,D$183,Data!$C:$C,$B209)</f>
        <v>0</v>
      </c>
      <c r="E209" s="69">
        <f t="shared" si="10"/>
        <v>0</v>
      </c>
      <c r="I209" s="75"/>
    </row>
    <row r="210" spans="1:9" ht="25" customHeight="1" x14ac:dyDescent="0.35">
      <c r="A210" s="65"/>
      <c r="B210" s="141" t="s">
        <v>625</v>
      </c>
      <c r="C210" s="107">
        <f>COUNTIFS(Data!$K:$K,C$183,Data!$C:$C,$B210)</f>
        <v>0</v>
      </c>
      <c r="D210" s="102">
        <f>COUNTIFS(Data!$K:$K,D$183,Data!$C:$C,$B210)</f>
        <v>0</v>
      </c>
      <c r="E210" s="69">
        <f t="shared" si="10"/>
        <v>0</v>
      </c>
      <c r="I210" s="75"/>
    </row>
    <row r="211" spans="1:9" ht="25" customHeight="1" thickBot="1" x14ac:dyDescent="0.4">
      <c r="A211" s="65"/>
      <c r="B211" s="144" t="s">
        <v>28</v>
      </c>
      <c r="C211" s="108">
        <f>COUNTIFS(Data!$K:$K,C$183,Data!$C:$C,$B211)</f>
        <v>5</v>
      </c>
      <c r="D211" s="104">
        <f>COUNTIFS(Data!$K:$K,D$183,Data!$C:$C,$B211)</f>
        <v>0</v>
      </c>
      <c r="E211" s="70">
        <f t="shared" si="10"/>
        <v>5</v>
      </c>
      <c r="I211" s="75"/>
    </row>
    <row r="212" spans="1:9" ht="25" customHeight="1" thickBot="1" x14ac:dyDescent="0.4">
      <c r="A212" s="65"/>
      <c r="B212" s="72" t="s">
        <v>84</v>
      </c>
      <c r="C212" s="119">
        <f>SUM(C184:C211)</f>
        <v>83</v>
      </c>
      <c r="D212" s="71">
        <f>SUM(D184:D211)</f>
        <v>29</v>
      </c>
      <c r="E212" s="88">
        <f t="shared" si="9"/>
        <v>112</v>
      </c>
      <c r="I212" s="75"/>
    </row>
    <row r="213" spans="1:9" ht="53.25" customHeight="1" thickBot="1" x14ac:dyDescent="0.4">
      <c r="A213" s="65"/>
      <c r="B213" s="206" t="s">
        <v>85</v>
      </c>
      <c r="C213" s="207"/>
      <c r="D213" s="207"/>
      <c r="E213" s="208"/>
      <c r="I213" s="75"/>
    </row>
    <row r="214" spans="1:9" ht="25" customHeight="1" thickBot="1" x14ac:dyDescent="0.4">
      <c r="A214" s="63"/>
      <c r="I214" s="75"/>
    </row>
    <row r="215" spans="1:9" ht="36.75" customHeight="1" thickBot="1" x14ac:dyDescent="0.4">
      <c r="A215" s="61">
        <v>12</v>
      </c>
      <c r="B215" s="203" t="s">
        <v>708</v>
      </c>
      <c r="C215" s="204"/>
      <c r="D215" s="204"/>
      <c r="E215" s="205"/>
      <c r="F215" s="62"/>
      <c r="G215" s="62"/>
      <c r="H215" s="62"/>
      <c r="I215" s="75"/>
    </row>
    <row r="216" spans="1:9" ht="35.25" customHeight="1" thickBot="1" x14ac:dyDescent="0.4">
      <c r="A216" s="61" t="s">
        <v>6</v>
      </c>
      <c r="B216" s="200" t="s">
        <v>626</v>
      </c>
      <c r="C216" s="201"/>
      <c r="D216" s="201"/>
      <c r="E216" s="202"/>
      <c r="F216" s="64"/>
      <c r="G216" s="64"/>
      <c r="H216" s="64"/>
      <c r="I216" s="75"/>
    </row>
    <row r="217" spans="1:9" ht="25" customHeight="1" thickBot="1" x14ac:dyDescent="0.4">
      <c r="A217" s="65"/>
      <c r="B217" s="113"/>
      <c r="C217" s="92" t="s">
        <v>58</v>
      </c>
      <c r="D217" s="139" t="s">
        <v>59</v>
      </c>
      <c r="E217" s="72" t="s">
        <v>84</v>
      </c>
      <c r="I217" s="75"/>
    </row>
    <row r="218" spans="1:9" ht="25" customHeight="1" x14ac:dyDescent="0.35">
      <c r="A218" s="65"/>
      <c r="B218" s="109" t="s">
        <v>72</v>
      </c>
      <c r="C218" s="80">
        <f>COUNTIFS(Data!$K:$K,C$217,Data!$D:$D,$B218)</f>
        <v>65</v>
      </c>
      <c r="D218" s="82">
        <f>COUNTIFS(Data!$K:$K,D$217,Data!$D:$D,$B218)</f>
        <v>27</v>
      </c>
      <c r="E218" s="66">
        <f>SUM(C218:D218)</f>
        <v>92</v>
      </c>
      <c r="I218" s="75"/>
    </row>
    <row r="219" spans="1:9" ht="25" customHeight="1" x14ac:dyDescent="0.35">
      <c r="A219" s="65"/>
      <c r="B219" s="110" t="s">
        <v>73</v>
      </c>
      <c r="C219" s="83">
        <f>COUNTIFS(Data!$K:$K,C$217,Data!$D:$D,$B219)</f>
        <v>11</v>
      </c>
      <c r="D219" s="84">
        <f>COUNTIFS(Data!$K:$K,D$217,Data!$D:$D,$B219)</f>
        <v>2</v>
      </c>
      <c r="E219" s="69">
        <f t="shared" ref="E219:E223" si="11">SUM(C219:D219)</f>
        <v>13</v>
      </c>
      <c r="I219" s="75"/>
    </row>
    <row r="220" spans="1:9" ht="25" customHeight="1" x14ac:dyDescent="0.35">
      <c r="A220" s="65"/>
      <c r="B220" s="110" t="s">
        <v>75</v>
      </c>
      <c r="C220" s="83">
        <f>COUNTIFS(Data!$K:$K,C$217,Data!$D:$D,$B220)</f>
        <v>0</v>
      </c>
      <c r="D220" s="84">
        <f>COUNTIFS(Data!$K:$K,D$217,Data!$D:$D,$B220)</f>
        <v>0</v>
      </c>
      <c r="E220" s="69">
        <f t="shared" si="11"/>
        <v>0</v>
      </c>
      <c r="I220" s="75"/>
    </row>
    <row r="221" spans="1:9" ht="25" customHeight="1" x14ac:dyDescent="0.35">
      <c r="A221" s="65"/>
      <c r="B221" s="110" t="s">
        <v>74</v>
      </c>
      <c r="C221" s="83">
        <f>COUNTIFS(Data!$K:$K,C$217,Data!$D:$D,$B221)</f>
        <v>1</v>
      </c>
      <c r="D221" s="84">
        <f>COUNTIFS(Data!$K:$K,D$217,Data!$D:$D,$B221)</f>
        <v>0</v>
      </c>
      <c r="E221" s="69">
        <f t="shared" si="11"/>
        <v>1</v>
      </c>
      <c r="I221" s="75"/>
    </row>
    <row r="222" spans="1:9" ht="25" customHeight="1" x14ac:dyDescent="0.35">
      <c r="A222" s="65"/>
      <c r="B222" s="110" t="s">
        <v>596</v>
      </c>
      <c r="C222" s="83">
        <f>COUNTIFS(Data!$K:$K,C$217,Data!$D:$D,$B222)</f>
        <v>1</v>
      </c>
      <c r="D222" s="84">
        <f>COUNTIFS(Data!$K:$K,D$217,Data!$D:$D,$B222)</f>
        <v>0</v>
      </c>
      <c r="E222" s="69">
        <f t="shared" si="11"/>
        <v>1</v>
      </c>
      <c r="I222" s="75"/>
    </row>
    <row r="223" spans="1:9" ht="25" customHeight="1" thickBot="1" x14ac:dyDescent="0.4">
      <c r="A223" s="65"/>
      <c r="B223" s="122" t="s">
        <v>28</v>
      </c>
      <c r="C223" s="85">
        <f>COUNTIFS(Data!$K:$K,C$217,Data!$D:$D,$B223)</f>
        <v>5</v>
      </c>
      <c r="D223" s="87">
        <f>COUNTIFS(Data!$K:$K,D$217,Data!$D:$D,$B223)</f>
        <v>0</v>
      </c>
      <c r="E223" s="70">
        <f t="shared" si="11"/>
        <v>5</v>
      </c>
      <c r="I223" s="75"/>
    </row>
    <row r="224" spans="1:9" ht="25" customHeight="1" thickBot="1" x14ac:dyDescent="0.4">
      <c r="A224" s="65"/>
      <c r="B224" s="72" t="s">
        <v>84</v>
      </c>
      <c r="C224" s="96">
        <f>SUM(C218:C223)</f>
        <v>83</v>
      </c>
      <c r="D224" s="71">
        <f>SUM(D218:D223)</f>
        <v>29</v>
      </c>
      <c r="E224" s="88">
        <f>SUM(C224:D224)</f>
        <v>112</v>
      </c>
      <c r="I224" s="75"/>
    </row>
    <row r="225" spans="1:9" ht="45" customHeight="1" thickBot="1" x14ac:dyDescent="0.4">
      <c r="A225" s="65"/>
      <c r="B225" s="206" t="s">
        <v>85</v>
      </c>
      <c r="C225" s="207"/>
      <c r="D225" s="207"/>
      <c r="E225" s="208"/>
      <c r="F225" s="67"/>
      <c r="G225" s="67"/>
      <c r="H225" s="67"/>
      <c r="I225" s="75"/>
    </row>
    <row r="226" spans="1:9" ht="25" customHeight="1" thickBot="1" x14ac:dyDescent="0.4">
      <c r="A226" s="63"/>
      <c r="I226" s="75"/>
    </row>
    <row r="227" spans="1:9" ht="32.25" customHeight="1" thickBot="1" x14ac:dyDescent="0.4">
      <c r="A227" s="61">
        <v>13</v>
      </c>
      <c r="B227" s="203" t="s">
        <v>708</v>
      </c>
      <c r="C227" s="204"/>
      <c r="D227" s="204"/>
      <c r="E227" s="204"/>
      <c r="F227" s="204"/>
      <c r="G227" s="205"/>
      <c r="H227" s="62"/>
      <c r="I227" s="75"/>
    </row>
    <row r="228" spans="1:9" ht="32.25" customHeight="1" thickBot="1" x14ac:dyDescent="0.4">
      <c r="A228" s="61" t="s">
        <v>6</v>
      </c>
      <c r="B228" s="200" t="s">
        <v>97</v>
      </c>
      <c r="C228" s="201"/>
      <c r="D228" s="201"/>
      <c r="E228" s="201"/>
      <c r="F228" s="201"/>
      <c r="G228" s="202"/>
      <c r="H228" s="64"/>
      <c r="I228" s="75"/>
    </row>
    <row r="229" spans="1:9" ht="50.25" customHeight="1" thickBot="1" x14ac:dyDescent="0.4">
      <c r="A229" s="65"/>
      <c r="B229" s="113"/>
      <c r="C229" s="92" t="s">
        <v>79</v>
      </c>
      <c r="D229" s="20" t="s">
        <v>82</v>
      </c>
      <c r="E229" s="20" t="s">
        <v>78</v>
      </c>
      <c r="F229" s="22" t="s">
        <v>28</v>
      </c>
      <c r="G229" s="72" t="s">
        <v>84</v>
      </c>
      <c r="I229" s="75"/>
    </row>
    <row r="230" spans="1:9" ht="25" customHeight="1" x14ac:dyDescent="0.35">
      <c r="A230" s="65"/>
      <c r="B230" s="109" t="s">
        <v>72</v>
      </c>
      <c r="C230" s="80">
        <f>COUNTIFS(Data!$R:$R,C$229,Data!$D:$D,$B230)</f>
        <v>87</v>
      </c>
      <c r="D230" s="81">
        <f>COUNTIFS(Data!$R:$R,D$229,Data!$D:$D,$B230)</f>
        <v>0</v>
      </c>
      <c r="E230" s="81">
        <f>COUNTIFS(Data!$R:$R,E$229,Data!$D:$D,$B230)</f>
        <v>1</v>
      </c>
      <c r="F230" s="82">
        <f>COUNTIFS(Data!$R:$R,F$229,Data!$D:$D,$B230)</f>
        <v>4</v>
      </c>
      <c r="G230" s="138">
        <f>SUM(C230:F230)</f>
        <v>92</v>
      </c>
      <c r="I230" s="75"/>
    </row>
    <row r="231" spans="1:9" ht="25" customHeight="1" x14ac:dyDescent="0.35">
      <c r="A231" s="65"/>
      <c r="B231" s="110" t="s">
        <v>73</v>
      </c>
      <c r="C231" s="83">
        <f>COUNTIFS(Data!$R:$R,C$229,Data!$D:$D,$B231)</f>
        <v>10</v>
      </c>
      <c r="D231" s="77">
        <f>COUNTIFS(Data!$R:$R,D$229,Data!$D:$D,$B231)</f>
        <v>2</v>
      </c>
      <c r="E231" s="77">
        <f>COUNTIFS(Data!$R:$R,E$229,Data!$D:$D,$B231)</f>
        <v>0</v>
      </c>
      <c r="F231" s="84">
        <f>COUNTIFS(Data!$R:$R,F$229,Data!$D:$D,$B231)</f>
        <v>1</v>
      </c>
      <c r="G231" s="136">
        <f t="shared" ref="G231:G235" si="12">SUM(C231:F231)</f>
        <v>13</v>
      </c>
      <c r="I231" s="75"/>
    </row>
    <row r="232" spans="1:9" ht="25" customHeight="1" x14ac:dyDescent="0.35">
      <c r="A232" s="65"/>
      <c r="B232" s="110" t="s">
        <v>75</v>
      </c>
      <c r="C232" s="83">
        <f>COUNTIFS(Data!$R:$R,C$229,Data!$D:$D,$B232)</f>
        <v>0</v>
      </c>
      <c r="D232" s="77">
        <f>COUNTIFS(Data!$R:$R,D$229,Data!$D:$D,$B232)</f>
        <v>0</v>
      </c>
      <c r="E232" s="77">
        <f>COUNTIFS(Data!$R:$R,E$229,Data!$D:$D,$B232)</f>
        <v>0</v>
      </c>
      <c r="F232" s="84">
        <f>COUNTIFS(Data!$R:$R,F$229,Data!$D:$D,$B232)</f>
        <v>0</v>
      </c>
      <c r="G232" s="136">
        <f t="shared" si="12"/>
        <v>0</v>
      </c>
      <c r="I232" s="75"/>
    </row>
    <row r="233" spans="1:9" ht="25" customHeight="1" x14ac:dyDescent="0.35">
      <c r="A233" s="65"/>
      <c r="B233" s="110" t="s">
        <v>74</v>
      </c>
      <c r="C233" s="83">
        <f>COUNTIFS(Data!$R:$R,C$229,Data!$D:$D,$B233)</f>
        <v>0</v>
      </c>
      <c r="D233" s="77">
        <f>COUNTIFS(Data!$R:$R,D$229,Data!$D:$D,$B233)</f>
        <v>1</v>
      </c>
      <c r="E233" s="77">
        <f>COUNTIFS(Data!$R:$R,E$229,Data!$D:$D,$B233)</f>
        <v>0</v>
      </c>
      <c r="F233" s="84">
        <f>COUNTIFS(Data!$R:$R,F$229,Data!$D:$D,$B233)</f>
        <v>0</v>
      </c>
      <c r="G233" s="136">
        <f t="shared" si="12"/>
        <v>1</v>
      </c>
      <c r="I233" s="75"/>
    </row>
    <row r="234" spans="1:9" ht="25" customHeight="1" x14ac:dyDescent="0.35">
      <c r="A234" s="65"/>
      <c r="B234" s="110" t="s">
        <v>596</v>
      </c>
      <c r="C234" s="83">
        <f>COUNTIFS(Data!$R:$R,C$229,Data!$D:$D,$B234)</f>
        <v>0</v>
      </c>
      <c r="D234" s="77">
        <f>COUNTIFS(Data!$R:$R,D$229,Data!$D:$D,$B234)</f>
        <v>0</v>
      </c>
      <c r="E234" s="77">
        <f>COUNTIFS(Data!$R:$R,E$229,Data!$D:$D,$B234)</f>
        <v>0</v>
      </c>
      <c r="F234" s="84">
        <f>COUNTIFS(Data!$R:$R,F$229,Data!$D:$D,$B234)</f>
        <v>1</v>
      </c>
      <c r="G234" s="136">
        <f t="shared" si="12"/>
        <v>1</v>
      </c>
      <c r="I234" s="75"/>
    </row>
    <row r="235" spans="1:9" ht="25" customHeight="1" thickBot="1" x14ac:dyDescent="0.4">
      <c r="A235" s="65"/>
      <c r="B235" s="122" t="s">
        <v>28</v>
      </c>
      <c r="C235" s="85">
        <f>COUNTIFS(Data!$R:$R,C$229,Data!$D:$D,$B235)</f>
        <v>3</v>
      </c>
      <c r="D235" s="86">
        <f>COUNTIFS(Data!$R:$R,D$229,Data!$D:$D,$B235)</f>
        <v>0</v>
      </c>
      <c r="E235" s="86">
        <f>COUNTIFS(Data!$R:$R,E$229,Data!$D:$D,$B235)</f>
        <v>0</v>
      </c>
      <c r="F235" s="87">
        <f>COUNTIFS(Data!$R:$R,F$229,Data!$D:$D,$B235)</f>
        <v>2</v>
      </c>
      <c r="G235" s="137">
        <f t="shared" si="12"/>
        <v>5</v>
      </c>
      <c r="I235" s="75"/>
    </row>
    <row r="236" spans="1:9" ht="25" customHeight="1" thickBot="1" x14ac:dyDescent="0.4">
      <c r="A236" s="65"/>
      <c r="B236" s="120" t="s">
        <v>84</v>
      </c>
      <c r="C236" s="129">
        <f>SUM(C230:C235)</f>
        <v>100</v>
      </c>
      <c r="D236" s="130">
        <f>SUM(D230:D235)</f>
        <v>3</v>
      </c>
      <c r="E236" s="130">
        <f>SUM(E230:E235)</f>
        <v>1</v>
      </c>
      <c r="F236" s="131">
        <f>SUM(F230:F235)</f>
        <v>8</v>
      </c>
      <c r="G236" s="146">
        <f>SUM(C236:F236)</f>
        <v>112</v>
      </c>
      <c r="I236" s="75"/>
    </row>
    <row r="237" spans="1:9" ht="50.25" customHeight="1" thickBot="1" x14ac:dyDescent="0.4">
      <c r="A237" s="65"/>
      <c r="B237" s="206" t="s">
        <v>85</v>
      </c>
      <c r="C237" s="207"/>
      <c r="D237" s="207"/>
      <c r="E237" s="207"/>
      <c r="F237" s="207"/>
      <c r="G237" s="208"/>
      <c r="H237" s="67"/>
      <c r="I237" s="75"/>
    </row>
    <row r="238" spans="1:9" ht="25" customHeight="1" thickBot="1" x14ac:dyDescent="0.4">
      <c r="A238" s="63"/>
      <c r="I238" s="75"/>
    </row>
    <row r="239" spans="1:9" ht="24" customHeight="1" thickBot="1" x14ac:dyDescent="0.4">
      <c r="A239" s="169">
        <v>14</v>
      </c>
      <c r="B239" s="203" t="s">
        <v>708</v>
      </c>
      <c r="C239" s="204"/>
      <c r="D239" s="204"/>
      <c r="E239" s="204"/>
      <c r="F239" s="204"/>
      <c r="G239" s="205"/>
      <c r="I239" s="75"/>
    </row>
    <row r="240" spans="1:9" ht="20" customHeight="1" thickBot="1" x14ac:dyDescent="0.4">
      <c r="A240" s="169" t="s">
        <v>87</v>
      </c>
      <c r="B240" s="200" t="s">
        <v>630</v>
      </c>
      <c r="C240" s="201"/>
      <c r="D240" s="201"/>
      <c r="E240" s="201"/>
      <c r="F240" s="201"/>
      <c r="G240" s="202"/>
      <c r="I240" s="75"/>
    </row>
    <row r="241" spans="1:9" ht="53.25" customHeight="1" thickBot="1" x14ac:dyDescent="0.4">
      <c r="A241" s="65"/>
      <c r="B241" s="156"/>
      <c r="C241" s="92" t="s">
        <v>79</v>
      </c>
      <c r="D241" s="20" t="s">
        <v>82</v>
      </c>
      <c r="E241" s="20" t="s">
        <v>78</v>
      </c>
      <c r="F241" s="22" t="s">
        <v>28</v>
      </c>
      <c r="G241" s="72" t="s">
        <v>84</v>
      </c>
      <c r="I241" s="75"/>
    </row>
    <row r="242" spans="1:9" ht="34.5" customHeight="1" x14ac:dyDescent="0.35">
      <c r="A242" s="165"/>
      <c r="B242" s="110" t="s">
        <v>81</v>
      </c>
      <c r="C242" s="148">
        <f>COUNTIFS(Data!$R:$R,C$241,Data!$X:$X,$B242)</f>
        <v>77</v>
      </c>
      <c r="D242" s="81">
        <f>COUNTIFS(Data!$R:$R,D$241,Data!$X:$X,$B242)</f>
        <v>1</v>
      </c>
      <c r="E242" s="81">
        <f>COUNTIFS(Data!$R:$R,E$241,Data!$X:$X,$B242)</f>
        <v>0</v>
      </c>
      <c r="F242" s="82">
        <f>COUNTIFS(Data!$R:$R,F$241,Data!$X:$X,$B242)</f>
        <v>3</v>
      </c>
      <c r="G242" s="138">
        <f>SUM(C242:F242)</f>
        <v>81</v>
      </c>
      <c r="I242" s="75"/>
    </row>
    <row r="243" spans="1:9" ht="25" customHeight="1" x14ac:dyDescent="0.35">
      <c r="A243" s="165"/>
      <c r="B243" s="110" t="s">
        <v>67</v>
      </c>
      <c r="C243" s="107">
        <f>COUNTIFS(Data!$R:$R,C$241,Data!$X:$X,$B243)</f>
        <v>7</v>
      </c>
      <c r="D243" s="77">
        <f>COUNTIFS(Data!$R:$R,D$241,Data!$X:$X,$B243)</f>
        <v>0</v>
      </c>
      <c r="E243" s="77">
        <f>COUNTIFS(Data!$R:$R,E$241,Data!$X:$X,$B243)</f>
        <v>0</v>
      </c>
      <c r="F243" s="84">
        <f>COUNTIFS(Data!$R:$R,F$241,Data!$X:$X,$B243)</f>
        <v>0</v>
      </c>
      <c r="G243" s="136">
        <f t="shared" ref="G243:G245" si="13">SUM(C243:F243)</f>
        <v>7</v>
      </c>
      <c r="I243" s="75"/>
    </row>
    <row r="244" spans="1:9" ht="34.5" customHeight="1" x14ac:dyDescent="0.35">
      <c r="A244" s="165"/>
      <c r="B244" s="110" t="s">
        <v>80</v>
      </c>
      <c r="C244" s="107">
        <f>COUNTIFS(Data!$R:$R,C$241,Data!$X:$X,$B244)</f>
        <v>2</v>
      </c>
      <c r="D244" s="77">
        <f>COUNTIFS(Data!$R:$R,D$241,Data!$X:$X,$B244)</f>
        <v>0</v>
      </c>
      <c r="E244" s="77">
        <f>COUNTIFS(Data!$R:$R,E$241,Data!$X:$X,$B244)</f>
        <v>0</v>
      </c>
      <c r="F244" s="84">
        <f>COUNTIFS(Data!$R:$R,F$241,Data!$X:$X,$B244)</f>
        <v>3</v>
      </c>
      <c r="G244" s="136">
        <f t="shared" si="13"/>
        <v>5</v>
      </c>
      <c r="I244" s="75"/>
    </row>
    <row r="245" spans="1:9" ht="25" customHeight="1" thickBot="1" x14ac:dyDescent="0.4">
      <c r="A245" s="165"/>
      <c r="B245" s="122" t="s">
        <v>28</v>
      </c>
      <c r="C245" s="132">
        <f>COUNTIFS(Data!$R:$R,C$241,Data!$X:$X,$B245)</f>
        <v>14</v>
      </c>
      <c r="D245" s="86">
        <f>COUNTIFS(Data!$R:$R,D$241,Data!$X:$X,$B245)</f>
        <v>2</v>
      </c>
      <c r="E245" s="86">
        <f>COUNTIFS(Data!$R:$R,E$241,Data!$X:$X,$B245)</f>
        <v>1</v>
      </c>
      <c r="F245" s="87">
        <f>COUNTIFS(Data!$R:$R,F$241,Data!$X:$X,$B245)</f>
        <v>2</v>
      </c>
      <c r="G245" s="137">
        <f t="shared" si="13"/>
        <v>19</v>
      </c>
      <c r="I245" s="75"/>
    </row>
    <row r="246" spans="1:9" ht="25" customHeight="1" thickBot="1" x14ac:dyDescent="0.4">
      <c r="A246" s="170"/>
      <c r="B246" s="147" t="s">
        <v>405</v>
      </c>
      <c r="C246" s="167">
        <f>SUM(C242:C245)</f>
        <v>100</v>
      </c>
      <c r="D246" s="172">
        <f t="shared" ref="D246:E246" si="14">SUM(D242:D245)</f>
        <v>3</v>
      </c>
      <c r="E246" s="172">
        <f t="shared" si="14"/>
        <v>1</v>
      </c>
      <c r="F246" s="168">
        <f>SUM(F242:F245)</f>
        <v>8</v>
      </c>
      <c r="G246" s="146">
        <f>SUM(C246:F246)</f>
        <v>112</v>
      </c>
      <c r="I246" s="75"/>
    </row>
    <row r="247" spans="1:9" ht="36.75" customHeight="1" thickBot="1" x14ac:dyDescent="0.4">
      <c r="A247" s="171"/>
      <c r="B247" s="206" t="s">
        <v>85</v>
      </c>
      <c r="C247" s="207"/>
      <c r="D247" s="207"/>
      <c r="E247" s="207"/>
      <c r="F247" s="207"/>
      <c r="G247" s="208"/>
      <c r="I247" s="75"/>
    </row>
    <row r="248" spans="1:9" ht="25" customHeight="1" thickBot="1" x14ac:dyDescent="0.4">
      <c r="A248" s="63"/>
      <c r="I248" s="75"/>
    </row>
    <row r="249" spans="1:9" ht="32.25" customHeight="1" thickBot="1" x14ac:dyDescent="0.4">
      <c r="A249" s="169">
        <v>15</v>
      </c>
      <c r="B249" s="203" t="s">
        <v>708</v>
      </c>
      <c r="C249" s="204"/>
      <c r="D249" s="204"/>
      <c r="E249" s="205"/>
      <c r="I249" s="75"/>
    </row>
    <row r="250" spans="1:9" ht="25" customHeight="1" thickBot="1" x14ac:dyDescent="0.4">
      <c r="A250" s="169" t="s">
        <v>87</v>
      </c>
      <c r="B250" s="200" t="s">
        <v>631</v>
      </c>
      <c r="C250" s="201"/>
      <c r="D250" s="201"/>
      <c r="E250" s="202"/>
      <c r="I250" s="75"/>
    </row>
    <row r="251" spans="1:9" ht="25" customHeight="1" thickBot="1" x14ac:dyDescent="0.4">
      <c r="A251" s="65"/>
      <c r="B251" s="156"/>
      <c r="C251" s="150" t="s">
        <v>58</v>
      </c>
      <c r="D251" s="162" t="s">
        <v>59</v>
      </c>
      <c r="E251" s="72" t="s">
        <v>84</v>
      </c>
      <c r="I251" s="75"/>
    </row>
    <row r="252" spans="1:9" ht="34.5" customHeight="1" x14ac:dyDescent="0.35">
      <c r="A252" s="65"/>
      <c r="B252" s="110" t="s">
        <v>81</v>
      </c>
      <c r="C252" s="148">
        <f>COUNTIFS(Data!$K:$K,C$251,Data!$X:$X,$B252)</f>
        <v>58</v>
      </c>
      <c r="D252" s="82">
        <f>COUNTIFS(Data!$K:$K,D$251,Data!$X:$X,$B252)</f>
        <v>23</v>
      </c>
      <c r="E252" s="138">
        <f>SUM(C252:D252)</f>
        <v>81</v>
      </c>
      <c r="I252" s="75"/>
    </row>
    <row r="253" spans="1:9" ht="25" customHeight="1" x14ac:dyDescent="0.35">
      <c r="A253" s="65"/>
      <c r="B253" s="110" t="s">
        <v>67</v>
      </c>
      <c r="C253" s="107">
        <f>COUNTIFS(Data!$K:$K,C$251,Data!$X:$X,$B253)</f>
        <v>3</v>
      </c>
      <c r="D253" s="84">
        <f>COUNTIFS(Data!$K:$K,D$251,Data!$X:$X,$B253)</f>
        <v>4</v>
      </c>
      <c r="E253" s="136">
        <f t="shared" ref="E253:E255" si="15">SUM(C253:D253)</f>
        <v>7</v>
      </c>
      <c r="I253" s="75"/>
    </row>
    <row r="254" spans="1:9" ht="34.5" customHeight="1" x14ac:dyDescent="0.35">
      <c r="A254" s="65"/>
      <c r="B254" s="110" t="s">
        <v>80</v>
      </c>
      <c r="C254" s="107">
        <f>COUNTIFS(Data!$K:$K,C$251,Data!$X:$X,$B254)</f>
        <v>5</v>
      </c>
      <c r="D254" s="84">
        <f>COUNTIFS(Data!$K:$K,D$251,Data!$X:$X,$B254)</f>
        <v>0</v>
      </c>
      <c r="E254" s="136">
        <f t="shared" si="15"/>
        <v>5</v>
      </c>
      <c r="I254" s="75"/>
    </row>
    <row r="255" spans="1:9" ht="25" customHeight="1" thickBot="1" x14ac:dyDescent="0.4">
      <c r="A255" s="65"/>
      <c r="B255" s="122" t="s">
        <v>28</v>
      </c>
      <c r="C255" s="132">
        <f>COUNTIFS(Data!$K:$K,C$251,Data!$X:$X,$B255)</f>
        <v>17</v>
      </c>
      <c r="D255" s="87">
        <f>COUNTIFS(Data!$K:$K,D$251,Data!$X:$X,$B255)</f>
        <v>2</v>
      </c>
      <c r="E255" s="137">
        <f t="shared" si="15"/>
        <v>19</v>
      </c>
      <c r="I255" s="75"/>
    </row>
    <row r="256" spans="1:9" ht="25" customHeight="1" thickBot="1" x14ac:dyDescent="0.4">
      <c r="A256" s="65"/>
      <c r="B256" s="93" t="s">
        <v>405</v>
      </c>
      <c r="C256" s="167">
        <f>SUM(C252:C255)</f>
        <v>83</v>
      </c>
      <c r="D256" s="168">
        <f>SUM(D252:D255)</f>
        <v>29</v>
      </c>
      <c r="E256" s="146">
        <f>SUM(C256:D256)</f>
        <v>112</v>
      </c>
      <c r="I256" s="75"/>
    </row>
    <row r="257" spans="1:9" ht="48.75" customHeight="1" thickBot="1" x14ac:dyDescent="0.4">
      <c r="A257" s="171"/>
      <c r="B257" s="206" t="s">
        <v>85</v>
      </c>
      <c r="C257" s="207"/>
      <c r="D257" s="207"/>
      <c r="E257" s="208"/>
      <c r="I257" s="75"/>
    </row>
    <row r="258" spans="1:9" ht="25" customHeight="1" thickBot="1" x14ac:dyDescent="0.4">
      <c r="A258" s="63"/>
      <c r="I258" s="75"/>
    </row>
    <row r="259" spans="1:9" ht="35.25" customHeight="1" thickBot="1" x14ac:dyDescent="0.4">
      <c r="A259" s="61">
        <v>16</v>
      </c>
      <c r="B259" s="203" t="s">
        <v>708</v>
      </c>
      <c r="C259" s="204"/>
      <c r="D259" s="204"/>
      <c r="E259" s="205"/>
      <c r="I259" s="75"/>
    </row>
    <row r="260" spans="1:9" ht="35.25" customHeight="1" thickBot="1" x14ac:dyDescent="0.4">
      <c r="A260" s="61" t="s">
        <v>10</v>
      </c>
      <c r="B260" s="200" t="s">
        <v>632</v>
      </c>
      <c r="C260" s="201"/>
      <c r="D260" s="201"/>
      <c r="E260" s="202"/>
      <c r="I260" s="75"/>
    </row>
    <row r="261" spans="1:9" ht="25" customHeight="1" thickBot="1" x14ac:dyDescent="0.4">
      <c r="A261" s="65"/>
      <c r="B261" s="113"/>
      <c r="C261" s="143" t="s">
        <v>58</v>
      </c>
      <c r="D261" s="22" t="s">
        <v>59</v>
      </c>
      <c r="E261" s="72" t="s">
        <v>84</v>
      </c>
      <c r="I261" s="75"/>
    </row>
    <row r="262" spans="1:9" ht="25" customHeight="1" x14ac:dyDescent="0.35">
      <c r="A262" s="165"/>
      <c r="B262" s="114" t="s">
        <v>86</v>
      </c>
      <c r="C262" s="80">
        <f>COUNTIFS(Data!$K:$K,C$261,Data!$J:$J,$B262)</f>
        <v>6</v>
      </c>
      <c r="D262" s="82">
        <f>COUNTIFS(Data!$K:$K,D$261,Data!$J:$J,$B262)</f>
        <v>14</v>
      </c>
      <c r="E262" s="121">
        <f>SUM(C262:D262)</f>
        <v>20</v>
      </c>
      <c r="I262" s="75"/>
    </row>
    <row r="263" spans="1:9" ht="25" customHeight="1" x14ac:dyDescent="0.35">
      <c r="A263" s="165"/>
      <c r="B263" s="110" t="s">
        <v>613</v>
      </c>
      <c r="C263" s="83">
        <f>COUNTIFS(Data!$K:$K,C$261,Data!$J:$J,$B263)</f>
        <v>25</v>
      </c>
      <c r="D263" s="84">
        <f>COUNTIFS(Data!$K:$K,D$261,Data!$J:$J,$B263)</f>
        <v>8</v>
      </c>
      <c r="E263" s="69">
        <f t="shared" ref="E263:E266" si="16">SUM(C263:D263)</f>
        <v>33</v>
      </c>
      <c r="I263" s="75"/>
    </row>
    <row r="264" spans="1:9" ht="25" customHeight="1" x14ac:dyDescent="0.35">
      <c r="A264" s="165"/>
      <c r="B264" s="110" t="s">
        <v>614</v>
      </c>
      <c r="C264" s="83">
        <f>COUNTIFS(Data!$K:$K,C$261,Data!$J:$J,$B264)</f>
        <v>5</v>
      </c>
      <c r="D264" s="84">
        <f>COUNTIFS(Data!$K:$K,D$261,Data!$J:$J,$B264)</f>
        <v>3</v>
      </c>
      <c r="E264" s="69">
        <f t="shared" si="16"/>
        <v>8</v>
      </c>
      <c r="I264" s="75"/>
    </row>
    <row r="265" spans="1:9" ht="25" customHeight="1" x14ac:dyDescent="0.35">
      <c r="A265" s="165"/>
      <c r="B265" s="110" t="s">
        <v>77</v>
      </c>
      <c r="C265" s="83">
        <f>COUNTIFS(Data!$K:$K,C$261,Data!$J:$J,$B265)</f>
        <v>2</v>
      </c>
      <c r="D265" s="84">
        <f>COUNTIFS(Data!$K:$K,D$261,Data!$J:$J,$B265)</f>
        <v>0</v>
      </c>
      <c r="E265" s="69">
        <f t="shared" si="16"/>
        <v>2</v>
      </c>
      <c r="I265" s="75"/>
    </row>
    <row r="266" spans="1:9" ht="25" customHeight="1" thickBot="1" x14ac:dyDescent="0.4">
      <c r="A266" s="165"/>
      <c r="B266" s="111" t="s">
        <v>28</v>
      </c>
      <c r="C266" s="85">
        <f>COUNTIFS(Data!$K:$K,C$261,Data!$J:$J,$B266)</f>
        <v>45</v>
      </c>
      <c r="D266" s="87">
        <f>COUNTIFS(Data!$K:$K,D$261,Data!$J:$J,$B266)</f>
        <v>4</v>
      </c>
      <c r="E266" s="70">
        <f t="shared" si="16"/>
        <v>49</v>
      </c>
      <c r="I266" s="75"/>
    </row>
    <row r="267" spans="1:9" ht="25" customHeight="1" thickBot="1" x14ac:dyDescent="0.4">
      <c r="A267" s="165"/>
      <c r="B267" s="147" t="s">
        <v>405</v>
      </c>
      <c r="C267" s="151">
        <f>SUM(C262:C266)</f>
        <v>83</v>
      </c>
      <c r="D267" s="164">
        <f>SUM(D262:D266)</f>
        <v>29</v>
      </c>
      <c r="E267" s="88">
        <f>SUM(C267:D267)</f>
        <v>112</v>
      </c>
      <c r="I267" s="75"/>
    </row>
    <row r="268" spans="1:9" ht="52.5" customHeight="1" thickBot="1" x14ac:dyDescent="0.4">
      <c r="A268" s="63"/>
      <c r="B268" s="206" t="s">
        <v>85</v>
      </c>
      <c r="C268" s="207"/>
      <c r="D268" s="207"/>
      <c r="E268" s="208"/>
      <c r="F268" s="166"/>
      <c r="I268" s="75"/>
    </row>
    <row r="269" spans="1:9" ht="25" customHeight="1" thickBot="1" x14ac:dyDescent="0.4">
      <c r="A269" s="63"/>
      <c r="I269" s="75"/>
    </row>
    <row r="270" spans="1:9" ht="35.25" customHeight="1" thickBot="1" x14ac:dyDescent="0.4">
      <c r="A270" s="61">
        <v>17</v>
      </c>
      <c r="B270" s="203" t="s">
        <v>708</v>
      </c>
      <c r="C270" s="204"/>
      <c r="D270" s="204"/>
      <c r="E270" s="205"/>
      <c r="I270" s="75"/>
    </row>
    <row r="271" spans="1:9" ht="35.25" customHeight="1" thickBot="1" x14ac:dyDescent="0.4">
      <c r="A271" s="61" t="s">
        <v>88</v>
      </c>
      <c r="B271" s="200" t="s">
        <v>99</v>
      </c>
      <c r="C271" s="201"/>
      <c r="D271" s="201"/>
      <c r="E271" s="202"/>
      <c r="I271" s="75"/>
    </row>
    <row r="272" spans="1:9" ht="25" customHeight="1" thickBot="1" x14ac:dyDescent="0.4">
      <c r="A272" s="65"/>
      <c r="B272" s="123"/>
      <c r="C272" s="92" t="s">
        <v>58</v>
      </c>
      <c r="D272" s="22" t="s">
        <v>59</v>
      </c>
      <c r="E272" s="72" t="s">
        <v>84</v>
      </c>
      <c r="I272" s="75"/>
    </row>
    <row r="273" spans="1:9" ht="25" customHeight="1" x14ac:dyDescent="0.35">
      <c r="A273" s="65"/>
      <c r="B273" s="109" t="s">
        <v>601</v>
      </c>
      <c r="C273" s="106">
        <f>COUNTIFS(Data!$K:$K,C$272,Data!$M:$M,$B273)</f>
        <v>8</v>
      </c>
      <c r="D273" s="101">
        <f>COUNTIFS(Data!$K:$K,D$272,Data!$M:$M,$B273)</f>
        <v>20</v>
      </c>
      <c r="E273" s="121">
        <f t="shared" ref="E273:E281" si="17">SUM(C273:D273)</f>
        <v>28</v>
      </c>
      <c r="I273" s="75"/>
    </row>
    <row r="274" spans="1:9" ht="25" customHeight="1" x14ac:dyDescent="0.35">
      <c r="A274" s="65"/>
      <c r="B274" s="110" t="s">
        <v>600</v>
      </c>
      <c r="C274" s="107">
        <f>COUNTIFS(Data!$K:$K,C$272,Data!$M:$M,$B274)</f>
        <v>1</v>
      </c>
      <c r="D274" s="102">
        <f>COUNTIFS(Data!$K:$K,D$272,Data!$M:$M,$B274)</f>
        <v>0</v>
      </c>
      <c r="E274" s="69">
        <f t="shared" si="17"/>
        <v>1</v>
      </c>
      <c r="I274" s="75"/>
    </row>
    <row r="275" spans="1:9" ht="25" customHeight="1" x14ac:dyDescent="0.35">
      <c r="A275" s="65"/>
      <c r="B275" s="110" t="s">
        <v>430</v>
      </c>
      <c r="C275" s="107">
        <f>COUNTIFS(Data!$K:$K,C$272,Data!$M:$M,$B275)</f>
        <v>2</v>
      </c>
      <c r="D275" s="102">
        <f>COUNTIFS(Data!$K:$K,D$272,Data!$M:$M,$B275)</f>
        <v>2</v>
      </c>
      <c r="E275" s="69">
        <f t="shared" si="17"/>
        <v>4</v>
      </c>
      <c r="I275" s="75"/>
    </row>
    <row r="276" spans="1:9" ht="25" customHeight="1" x14ac:dyDescent="0.35">
      <c r="A276" s="65"/>
      <c r="B276" s="110" t="s">
        <v>83</v>
      </c>
      <c r="C276" s="107">
        <f>COUNTIFS(Data!$K:$K,C$272,Data!$M:$M,$B276)</f>
        <v>6</v>
      </c>
      <c r="D276" s="102">
        <f>COUNTIFS(Data!$K:$K,D$272,Data!$M:$M,$B276)</f>
        <v>1</v>
      </c>
      <c r="E276" s="69">
        <f t="shared" si="17"/>
        <v>7</v>
      </c>
      <c r="I276" s="75"/>
    </row>
    <row r="277" spans="1:9" ht="35.25" customHeight="1" x14ac:dyDescent="0.35">
      <c r="A277" s="65"/>
      <c r="B277" s="110" t="s">
        <v>603</v>
      </c>
      <c r="C277" s="107">
        <f>COUNTIFS(Data!$K:$K,C$272,Data!$M:$M,$B277)</f>
        <v>25</v>
      </c>
      <c r="D277" s="102">
        <f>COUNTIFS(Data!$K:$K,D$272,Data!$M:$M,$B277)</f>
        <v>0</v>
      </c>
      <c r="E277" s="69">
        <f t="shared" si="17"/>
        <v>25</v>
      </c>
      <c r="I277" s="75"/>
    </row>
    <row r="278" spans="1:9" ht="25" customHeight="1" x14ac:dyDescent="0.35">
      <c r="A278" s="65"/>
      <c r="B278" s="110" t="s">
        <v>599</v>
      </c>
      <c r="C278" s="107">
        <f>COUNTIFS(Data!$K:$K,C$272,Data!$M:$M,$B278)</f>
        <v>13</v>
      </c>
      <c r="D278" s="102">
        <f>COUNTIFS(Data!$K:$K,D$272,Data!$M:$M,$B278)</f>
        <v>1</v>
      </c>
      <c r="E278" s="69">
        <f t="shared" si="17"/>
        <v>14</v>
      </c>
      <c r="I278" s="75"/>
    </row>
    <row r="279" spans="1:9" ht="25" customHeight="1" x14ac:dyDescent="0.35">
      <c r="A279" s="65"/>
      <c r="B279" s="110" t="s">
        <v>76</v>
      </c>
      <c r="C279" s="107">
        <f>COUNTIFS(Data!$K:$K,C$272,Data!$M:$M,$B279)</f>
        <v>2</v>
      </c>
      <c r="D279" s="102">
        <f>COUNTIFS(Data!$K:$K,D$272,Data!$M:$M,$B279)</f>
        <v>0</v>
      </c>
      <c r="E279" s="69">
        <f t="shared" si="17"/>
        <v>2</v>
      </c>
      <c r="I279" s="75"/>
    </row>
    <row r="280" spans="1:9" ht="25" customHeight="1" thickBot="1" x14ac:dyDescent="0.4">
      <c r="A280" s="65"/>
      <c r="B280" s="122" t="s">
        <v>28</v>
      </c>
      <c r="C280" s="108">
        <f>COUNTIFS(Data!$K:$K,C$272,Data!$M:$M,$B280)</f>
        <v>26</v>
      </c>
      <c r="D280" s="104">
        <f>COUNTIFS(Data!$K:$K,D$272,Data!$M:$M,$B280)</f>
        <v>5</v>
      </c>
      <c r="E280" s="117">
        <f t="shared" si="17"/>
        <v>31</v>
      </c>
      <c r="I280" s="75"/>
    </row>
    <row r="281" spans="1:9" ht="25" customHeight="1" thickBot="1" x14ac:dyDescent="0.4">
      <c r="A281" s="65"/>
      <c r="B281" s="72" t="s">
        <v>84</v>
      </c>
      <c r="C281" s="96">
        <f>SUM(C273:C280)</f>
        <v>83</v>
      </c>
      <c r="D281" s="98">
        <f>SUM(D273:D280)</f>
        <v>29</v>
      </c>
      <c r="E281" s="159">
        <f t="shared" si="17"/>
        <v>112</v>
      </c>
      <c r="I281" s="75"/>
    </row>
    <row r="282" spans="1:9" ht="52.5" customHeight="1" thickBot="1" x14ac:dyDescent="0.4">
      <c r="A282" s="65"/>
      <c r="B282" s="206" t="s">
        <v>85</v>
      </c>
      <c r="C282" s="207"/>
      <c r="D282" s="207"/>
      <c r="E282" s="208"/>
      <c r="I282" s="75"/>
    </row>
    <row r="283" spans="1:9" ht="25" customHeight="1" thickBot="1" x14ac:dyDescent="0.4">
      <c r="A283" s="63"/>
      <c r="I283" s="75"/>
    </row>
    <row r="284" spans="1:9" ht="20" customHeight="1" thickBot="1" x14ac:dyDescent="0.4">
      <c r="A284" s="61">
        <v>18</v>
      </c>
      <c r="B284" s="203" t="s">
        <v>708</v>
      </c>
      <c r="C284" s="204"/>
      <c r="D284" s="204"/>
      <c r="E284" s="204"/>
      <c r="F284" s="204"/>
      <c r="G284" s="205"/>
      <c r="I284" s="75"/>
    </row>
    <row r="285" spans="1:9" ht="25" customHeight="1" thickBot="1" x14ac:dyDescent="0.4">
      <c r="A285" s="61" t="s">
        <v>100</v>
      </c>
      <c r="B285" s="200" t="s">
        <v>633</v>
      </c>
      <c r="C285" s="201"/>
      <c r="D285" s="201"/>
      <c r="E285" s="201"/>
      <c r="F285" s="201"/>
      <c r="G285" s="202"/>
      <c r="I285" s="75"/>
    </row>
    <row r="286" spans="1:9" ht="44.25" customHeight="1" thickBot="1" x14ac:dyDescent="0.4">
      <c r="A286" s="73"/>
      <c r="B286" s="156"/>
      <c r="C286" s="143" t="s">
        <v>79</v>
      </c>
      <c r="D286" s="20" t="s">
        <v>82</v>
      </c>
      <c r="E286" s="20" t="s">
        <v>78</v>
      </c>
      <c r="F286" s="139" t="s">
        <v>28</v>
      </c>
      <c r="G286" s="72" t="s">
        <v>84</v>
      </c>
      <c r="I286" s="75"/>
    </row>
    <row r="287" spans="1:9" ht="25" customHeight="1" x14ac:dyDescent="0.35">
      <c r="A287" s="165"/>
      <c r="B287" s="110" t="s">
        <v>86</v>
      </c>
      <c r="C287" s="80">
        <f>COUNTIFS(Data!$R:$R,C$286,Data!$J:$J,$B287)</f>
        <v>18</v>
      </c>
      <c r="D287" s="81">
        <f>COUNTIFS(Data!$R:$R,D$286,Data!$J:$J,$B287)</f>
        <v>0</v>
      </c>
      <c r="E287" s="81">
        <f>COUNTIFS(Data!$R:$R,E$286,Data!$J:$J,$B287)</f>
        <v>1</v>
      </c>
      <c r="F287" s="82">
        <f>COUNTIFS(Data!$R:$R,F$286,Data!$J:$J,$B287)</f>
        <v>1</v>
      </c>
      <c r="G287" s="66">
        <f>SUM(C287:F287)</f>
        <v>20</v>
      </c>
      <c r="I287" s="75"/>
    </row>
    <row r="288" spans="1:9" ht="25" customHeight="1" x14ac:dyDescent="0.35">
      <c r="A288" s="165"/>
      <c r="B288" s="110" t="s">
        <v>613</v>
      </c>
      <c r="C288" s="83">
        <f>COUNTIFS(Data!$R:$R,C$286,Data!$J:$J,$B288)</f>
        <v>33</v>
      </c>
      <c r="D288" s="77">
        <f>COUNTIFS(Data!$R:$R,D$286,Data!$J:$J,$B288)</f>
        <v>0</v>
      </c>
      <c r="E288" s="77">
        <f>COUNTIFS(Data!$R:$R,E$286,Data!$J:$J,$B288)</f>
        <v>0</v>
      </c>
      <c r="F288" s="84">
        <f>COUNTIFS(Data!$R:$R,F$286,Data!$J:$J,$B288)</f>
        <v>0</v>
      </c>
      <c r="G288" s="69">
        <f t="shared" ref="G288:G291" si="18">SUM(C288:F288)</f>
        <v>33</v>
      </c>
      <c r="I288" s="75"/>
    </row>
    <row r="289" spans="1:9" ht="25" customHeight="1" x14ac:dyDescent="0.35">
      <c r="A289" s="165"/>
      <c r="B289" s="110" t="s">
        <v>614</v>
      </c>
      <c r="C289" s="83">
        <f>COUNTIFS(Data!$R:$R,C$286,Data!$J:$J,$B289)</f>
        <v>5</v>
      </c>
      <c r="D289" s="77">
        <f>COUNTIFS(Data!$R:$R,D$286,Data!$J:$J,$B289)</f>
        <v>0</v>
      </c>
      <c r="E289" s="77">
        <f>COUNTIFS(Data!$R:$R,E$286,Data!$J:$J,$B289)</f>
        <v>0</v>
      </c>
      <c r="F289" s="84">
        <f>COUNTIFS(Data!$R:$R,F$286,Data!$J:$J,$B289)</f>
        <v>3</v>
      </c>
      <c r="G289" s="69">
        <f t="shared" si="18"/>
        <v>8</v>
      </c>
      <c r="I289" s="75"/>
    </row>
    <row r="290" spans="1:9" ht="25" customHeight="1" x14ac:dyDescent="0.35">
      <c r="A290" s="165"/>
      <c r="B290" s="110" t="s">
        <v>77</v>
      </c>
      <c r="C290" s="83">
        <f>COUNTIFS(Data!$R:$R,C$286,Data!$J:$J,$B290)</f>
        <v>2</v>
      </c>
      <c r="D290" s="77">
        <f>COUNTIFS(Data!$R:$R,D$286,Data!$J:$J,$B290)</f>
        <v>0</v>
      </c>
      <c r="E290" s="77">
        <f>COUNTIFS(Data!$R:$R,E$286,Data!$J:$J,$B290)</f>
        <v>0</v>
      </c>
      <c r="F290" s="84">
        <f>COUNTIFS(Data!$R:$R,F$286,Data!$J:$J,$B290)</f>
        <v>0</v>
      </c>
      <c r="G290" s="69">
        <f t="shared" si="18"/>
        <v>2</v>
      </c>
      <c r="I290" s="75"/>
    </row>
    <row r="291" spans="1:9" ht="25" customHeight="1" thickBot="1" x14ac:dyDescent="0.4">
      <c r="A291" s="165"/>
      <c r="B291" s="122" t="s">
        <v>28</v>
      </c>
      <c r="C291" s="85">
        <f>COUNTIFS(Data!$R:$R,C$286,Data!$J:$J,$B291)</f>
        <v>42</v>
      </c>
      <c r="D291" s="86">
        <f>COUNTIFS(Data!$R:$R,D$286,Data!$J:$J,$B291)</f>
        <v>3</v>
      </c>
      <c r="E291" s="86">
        <f>COUNTIFS(Data!$R:$R,E$286,Data!$J:$J,$B291)</f>
        <v>0</v>
      </c>
      <c r="F291" s="87">
        <f>COUNTIFS(Data!$R:$R,F$286,Data!$J:$J,$B291)</f>
        <v>4</v>
      </c>
      <c r="G291" s="117">
        <f t="shared" si="18"/>
        <v>49</v>
      </c>
      <c r="I291" s="75"/>
    </row>
    <row r="292" spans="1:9" ht="25" customHeight="1" thickBot="1" x14ac:dyDescent="0.4">
      <c r="A292" s="165"/>
      <c r="B292" s="147" t="s">
        <v>405</v>
      </c>
      <c r="C292" s="163">
        <f>SUM(C287:C291)</f>
        <v>100</v>
      </c>
      <c r="D292" s="152">
        <f t="shared" ref="D292:E292" si="19">SUM(D287:D291)</f>
        <v>3</v>
      </c>
      <c r="E292" s="152">
        <f t="shared" si="19"/>
        <v>1</v>
      </c>
      <c r="F292" s="164">
        <f>SUM(F287:F291)</f>
        <v>8</v>
      </c>
      <c r="G292" s="88">
        <f>SUM(C292:F292)</f>
        <v>112</v>
      </c>
      <c r="I292" s="75"/>
    </row>
    <row r="293" spans="1:9" ht="39.75" customHeight="1" thickBot="1" x14ac:dyDescent="0.4">
      <c r="A293" s="63"/>
      <c r="B293" s="206" t="s">
        <v>85</v>
      </c>
      <c r="C293" s="207"/>
      <c r="D293" s="207"/>
      <c r="E293" s="207"/>
      <c r="F293" s="207"/>
      <c r="G293" s="208"/>
      <c r="I293" s="75"/>
    </row>
    <row r="294" spans="1:9" ht="25" customHeight="1" thickBot="1" x14ac:dyDescent="0.4">
      <c r="A294" s="63"/>
      <c r="I294" s="75"/>
    </row>
    <row r="295" spans="1:9" ht="17.5" customHeight="1" thickBot="1" x14ac:dyDescent="0.4">
      <c r="A295" s="61">
        <v>19</v>
      </c>
      <c r="B295" s="203" t="s">
        <v>708</v>
      </c>
      <c r="C295" s="204"/>
      <c r="D295" s="204"/>
      <c r="E295" s="204"/>
      <c r="F295" s="204"/>
      <c r="G295" s="205"/>
      <c r="I295" s="75"/>
    </row>
    <row r="296" spans="1:9" ht="25" customHeight="1" thickBot="1" x14ac:dyDescent="0.4">
      <c r="A296" s="61" t="s">
        <v>100</v>
      </c>
      <c r="B296" s="200" t="s">
        <v>634</v>
      </c>
      <c r="C296" s="201"/>
      <c r="D296" s="201"/>
      <c r="E296" s="201"/>
      <c r="F296" s="201"/>
      <c r="G296" s="202"/>
      <c r="I296" s="75"/>
    </row>
    <row r="297" spans="1:9" ht="44.25" customHeight="1" thickBot="1" x14ac:dyDescent="0.4">
      <c r="A297" s="65"/>
      <c r="B297" s="113"/>
      <c r="C297" s="143" t="s">
        <v>81</v>
      </c>
      <c r="D297" s="20" t="s">
        <v>67</v>
      </c>
      <c r="E297" s="20" t="s">
        <v>80</v>
      </c>
      <c r="F297" s="139" t="s">
        <v>28</v>
      </c>
      <c r="G297" s="72" t="s">
        <v>84</v>
      </c>
      <c r="I297" s="75"/>
    </row>
    <row r="298" spans="1:9" ht="25" customHeight="1" x14ac:dyDescent="0.35">
      <c r="A298" s="165"/>
      <c r="B298" s="114" t="s">
        <v>86</v>
      </c>
      <c r="C298" s="106">
        <f>COUNTIFS(Data!$X:$X,C$297,Data!$J:$J,$B298)</f>
        <v>17</v>
      </c>
      <c r="D298" s="99">
        <f>COUNTIFS(Data!$X:$X,D$297,Data!$J:$J,$B298)</f>
        <v>1</v>
      </c>
      <c r="E298" s="99">
        <f>COUNTIFS(Data!$X:$X,E$297,Data!$J:$J,$B298)</f>
        <v>1</v>
      </c>
      <c r="F298" s="126">
        <f>COUNTIFS(Data!$X:$X,F$297,Data!$J:$J,$B298)</f>
        <v>1</v>
      </c>
      <c r="G298" s="66">
        <f>SUM(C298:F298)</f>
        <v>20</v>
      </c>
      <c r="I298" s="75"/>
    </row>
    <row r="299" spans="1:9" ht="25" customHeight="1" x14ac:dyDescent="0.35">
      <c r="A299" s="165"/>
      <c r="B299" s="110" t="s">
        <v>613</v>
      </c>
      <c r="C299" s="107">
        <f>COUNTIFS(Data!$X:$X,C$297,Data!$J:$J,$B299)</f>
        <v>32</v>
      </c>
      <c r="D299" s="77">
        <f>COUNTIFS(Data!$X:$X,D$297,Data!$J:$J,$B299)</f>
        <v>1</v>
      </c>
      <c r="E299" s="77">
        <f>COUNTIFS(Data!$X:$X,E$297,Data!$J:$J,$B299)</f>
        <v>0</v>
      </c>
      <c r="F299" s="84">
        <f>COUNTIFS(Data!$X:$X,F$297,Data!$J:$J,$B299)</f>
        <v>0</v>
      </c>
      <c r="G299" s="69">
        <f t="shared" ref="G299:G302" si="20">SUM(C299:F299)</f>
        <v>33</v>
      </c>
      <c r="I299" s="75"/>
    </row>
    <row r="300" spans="1:9" ht="25" customHeight="1" x14ac:dyDescent="0.35">
      <c r="A300" s="165"/>
      <c r="B300" s="110" t="s">
        <v>614</v>
      </c>
      <c r="C300" s="107">
        <f>COUNTIFS(Data!$X:$X,C$297,Data!$J:$J,$B300)</f>
        <v>4</v>
      </c>
      <c r="D300" s="77">
        <f>COUNTIFS(Data!$X:$X,D$297,Data!$J:$J,$B300)</f>
        <v>0</v>
      </c>
      <c r="E300" s="77">
        <f>COUNTIFS(Data!$X:$X,E$297,Data!$J:$J,$B300)</f>
        <v>4</v>
      </c>
      <c r="F300" s="84">
        <f>COUNTIFS(Data!$X:$X,F$297,Data!$J:$J,$B300)</f>
        <v>0</v>
      </c>
      <c r="G300" s="69">
        <f t="shared" si="20"/>
        <v>8</v>
      </c>
      <c r="I300" s="75"/>
    </row>
    <row r="301" spans="1:9" ht="25" customHeight="1" x14ac:dyDescent="0.35">
      <c r="A301" s="165"/>
      <c r="B301" s="110" t="s">
        <v>77</v>
      </c>
      <c r="C301" s="107">
        <f>COUNTIFS(Data!$X:$X,C$297,Data!$J:$J,$B301)</f>
        <v>0</v>
      </c>
      <c r="D301" s="77">
        <f>COUNTIFS(Data!$X:$X,D$297,Data!$J:$J,$B301)</f>
        <v>2</v>
      </c>
      <c r="E301" s="77">
        <f>COUNTIFS(Data!$X:$X,E$297,Data!$J:$J,$B301)</f>
        <v>0</v>
      </c>
      <c r="F301" s="84">
        <f>COUNTIFS(Data!$X:$X,F$297,Data!$J:$J,$B301)</f>
        <v>0</v>
      </c>
      <c r="G301" s="69">
        <f t="shared" si="20"/>
        <v>2</v>
      </c>
      <c r="I301" s="75"/>
    </row>
    <row r="302" spans="1:9" ht="25" customHeight="1" thickBot="1" x14ac:dyDescent="0.4">
      <c r="A302" s="165"/>
      <c r="B302" s="122" t="s">
        <v>28</v>
      </c>
      <c r="C302" s="108">
        <f>COUNTIFS(Data!$X:$X,C$297,Data!$J:$J,$B302)</f>
        <v>28</v>
      </c>
      <c r="D302" s="103">
        <f>COUNTIFS(Data!$X:$X,D$297,Data!$J:$J,$B302)</f>
        <v>3</v>
      </c>
      <c r="E302" s="103">
        <f>COUNTIFS(Data!$X:$X,E$297,Data!$J:$J,$B302)</f>
        <v>0</v>
      </c>
      <c r="F302" s="128">
        <f>COUNTIFS(Data!$X:$X,F$297,Data!$J:$J,$B302)</f>
        <v>18</v>
      </c>
      <c r="G302" s="117">
        <f t="shared" si="20"/>
        <v>49</v>
      </c>
      <c r="I302" s="75"/>
    </row>
    <row r="303" spans="1:9" ht="25" customHeight="1" thickBot="1" x14ac:dyDescent="0.4">
      <c r="A303" s="165"/>
      <c r="B303" s="154" t="s">
        <v>405</v>
      </c>
      <c r="C303" s="151">
        <f>SUM(C298:C302)</f>
        <v>81</v>
      </c>
      <c r="D303" s="152">
        <f t="shared" ref="D303:E303" si="21">SUM(D298:D302)</f>
        <v>7</v>
      </c>
      <c r="E303" s="152">
        <f t="shared" si="21"/>
        <v>5</v>
      </c>
      <c r="F303" s="153">
        <f>SUM(F298:F302)</f>
        <v>19</v>
      </c>
      <c r="G303" s="149">
        <f>SUM(C303:F303)</f>
        <v>112</v>
      </c>
      <c r="I303" s="75"/>
    </row>
    <row r="304" spans="1:9" ht="39.75" customHeight="1" thickBot="1" x14ac:dyDescent="0.4">
      <c r="A304" s="63"/>
      <c r="B304" s="206" t="s">
        <v>85</v>
      </c>
      <c r="C304" s="207"/>
      <c r="D304" s="207"/>
      <c r="E304" s="207"/>
      <c r="F304" s="207"/>
      <c r="G304" s="208"/>
      <c r="I304" s="75"/>
    </row>
    <row r="305" spans="1:9" ht="25" customHeight="1" thickBot="1" x14ac:dyDescent="0.4">
      <c r="A305" s="63"/>
      <c r="I305" s="75"/>
    </row>
    <row r="306" spans="1:9" ht="22.5" customHeight="1" thickBot="1" x14ac:dyDescent="0.4">
      <c r="A306" s="61">
        <v>20</v>
      </c>
      <c r="B306" s="203" t="s">
        <v>708</v>
      </c>
      <c r="C306" s="204"/>
      <c r="D306" s="204"/>
      <c r="E306" s="204"/>
      <c r="F306" s="204"/>
      <c r="G306" s="205"/>
      <c r="I306" s="75"/>
    </row>
    <row r="307" spans="1:9" ht="22.5" customHeight="1" thickBot="1" x14ac:dyDescent="0.4">
      <c r="A307" s="61" t="s">
        <v>87</v>
      </c>
      <c r="B307" s="200" t="s">
        <v>635</v>
      </c>
      <c r="C307" s="201"/>
      <c r="D307" s="201"/>
      <c r="E307" s="201"/>
      <c r="F307" s="201"/>
      <c r="G307" s="202"/>
      <c r="I307" s="75"/>
    </row>
    <row r="308" spans="1:9" ht="37.5" customHeight="1" thickBot="1" x14ac:dyDescent="0.4">
      <c r="A308" s="65"/>
      <c r="B308" s="161"/>
      <c r="C308" s="33" t="s">
        <v>81</v>
      </c>
      <c r="D308" s="18" t="s">
        <v>67</v>
      </c>
      <c r="E308" s="18" t="s">
        <v>80</v>
      </c>
      <c r="F308" s="34" t="s">
        <v>28</v>
      </c>
      <c r="G308" s="72" t="s">
        <v>84</v>
      </c>
      <c r="I308" s="75"/>
    </row>
    <row r="309" spans="1:9" ht="25" customHeight="1" x14ac:dyDescent="0.35">
      <c r="A309" s="65"/>
      <c r="B309" s="140" t="s">
        <v>29</v>
      </c>
      <c r="C309" s="80">
        <f>COUNTIFS(Data!$X:$X,C$308,Data!$C:$C,$B309)</f>
        <v>35</v>
      </c>
      <c r="D309" s="81">
        <f>COUNTIFS(Data!$X:$X,D$308,Data!$C:$C,$B309)</f>
        <v>6</v>
      </c>
      <c r="E309" s="81">
        <f>COUNTIFS(Data!$X:$X,E$308,Data!$C:$C,$B309)</f>
        <v>0</v>
      </c>
      <c r="F309" s="82">
        <f>COUNTIFS(Data!$X:$X,F$308,Data!$C:$C,$B309)</f>
        <v>10</v>
      </c>
      <c r="G309" s="66">
        <f>SUM(C309:F309)</f>
        <v>51</v>
      </c>
      <c r="I309" s="75"/>
    </row>
    <row r="310" spans="1:9" ht="25" customHeight="1" x14ac:dyDescent="0.35">
      <c r="A310" s="65"/>
      <c r="B310" s="141" t="s">
        <v>32</v>
      </c>
      <c r="C310" s="83">
        <f>COUNTIFS(Data!$X:$X,C$308,Data!$C:$C,$B310)</f>
        <v>35</v>
      </c>
      <c r="D310" s="77">
        <f>COUNTIFS(Data!$X:$X,D$308,Data!$C:$C,$B310)</f>
        <v>1</v>
      </c>
      <c r="E310" s="77">
        <f>COUNTIFS(Data!$X:$X,E$308,Data!$C:$C,$B310)</f>
        <v>1</v>
      </c>
      <c r="F310" s="84">
        <f>COUNTIFS(Data!$X:$X,F$308,Data!$C:$C,$B310)</f>
        <v>0</v>
      </c>
      <c r="G310" s="69">
        <f t="shared" ref="G310:G336" si="22">SUM(C310:F310)</f>
        <v>37</v>
      </c>
      <c r="I310" s="75"/>
    </row>
    <row r="311" spans="1:9" ht="25" customHeight="1" x14ac:dyDescent="0.35">
      <c r="A311" s="65"/>
      <c r="B311" s="141" t="s">
        <v>33</v>
      </c>
      <c r="C311" s="83">
        <f>COUNTIFS(Data!$X:$X,C$308,Data!$C:$C,$B311)</f>
        <v>1</v>
      </c>
      <c r="D311" s="77">
        <f>COUNTIFS(Data!$X:$X,D$308,Data!$C:$C,$B311)</f>
        <v>0</v>
      </c>
      <c r="E311" s="77">
        <f>COUNTIFS(Data!$X:$X,E$308,Data!$C:$C,$B311)</f>
        <v>3</v>
      </c>
      <c r="F311" s="84">
        <f>COUNTIFS(Data!$X:$X,F$308,Data!$C:$C,$B311)</f>
        <v>0</v>
      </c>
      <c r="G311" s="69">
        <f t="shared" si="22"/>
        <v>4</v>
      </c>
      <c r="I311" s="75"/>
    </row>
    <row r="312" spans="1:9" ht="25" customHeight="1" x14ac:dyDescent="0.35">
      <c r="A312" s="65"/>
      <c r="B312" s="141" t="s">
        <v>43</v>
      </c>
      <c r="C312" s="83">
        <f>COUNTIFS(Data!$X:$X,C$308,Data!$C:$C,$B312)</f>
        <v>1</v>
      </c>
      <c r="D312" s="77">
        <f>COUNTIFS(Data!$X:$X,D$308,Data!$C:$C,$B312)</f>
        <v>0</v>
      </c>
      <c r="E312" s="77">
        <f>COUNTIFS(Data!$X:$X,E$308,Data!$C:$C,$B312)</f>
        <v>0</v>
      </c>
      <c r="F312" s="84">
        <f>COUNTIFS(Data!$X:$X,F$308,Data!$C:$C,$B312)</f>
        <v>2</v>
      </c>
      <c r="G312" s="69">
        <f t="shared" si="22"/>
        <v>3</v>
      </c>
      <c r="I312" s="75"/>
    </row>
    <row r="313" spans="1:9" ht="25" customHeight="1" x14ac:dyDescent="0.35">
      <c r="A313" s="65"/>
      <c r="B313" s="141" t="s">
        <v>30</v>
      </c>
      <c r="C313" s="83">
        <f>COUNTIFS(Data!$X:$X,C$308,Data!$C:$C,$B313)</f>
        <v>7</v>
      </c>
      <c r="D313" s="77">
        <f>COUNTIFS(Data!$X:$X,D$308,Data!$C:$C,$B313)</f>
        <v>0</v>
      </c>
      <c r="E313" s="77">
        <f>COUNTIFS(Data!$X:$X,E$308,Data!$C:$C,$B313)</f>
        <v>1</v>
      </c>
      <c r="F313" s="84">
        <f>COUNTIFS(Data!$X:$X,F$308,Data!$C:$C,$B313)</f>
        <v>0</v>
      </c>
      <c r="G313" s="69">
        <f t="shared" si="22"/>
        <v>8</v>
      </c>
      <c r="I313" s="75"/>
    </row>
    <row r="314" spans="1:9" ht="25" customHeight="1" x14ac:dyDescent="0.35">
      <c r="A314" s="65"/>
      <c r="B314" s="141" t="s">
        <v>34</v>
      </c>
      <c r="C314" s="83">
        <f>COUNTIFS(Data!$X:$X,C$308,Data!$C:$C,$B314)</f>
        <v>0</v>
      </c>
      <c r="D314" s="77">
        <f>COUNTIFS(Data!$X:$X,D$308,Data!$C:$C,$B314)</f>
        <v>0</v>
      </c>
      <c r="E314" s="77">
        <f>COUNTIFS(Data!$X:$X,E$308,Data!$C:$C,$B314)</f>
        <v>0</v>
      </c>
      <c r="F314" s="84">
        <f>COUNTIFS(Data!$X:$X,F$308,Data!$C:$C,$B314)</f>
        <v>0</v>
      </c>
      <c r="G314" s="69">
        <f t="shared" si="22"/>
        <v>0</v>
      </c>
      <c r="I314" s="75"/>
    </row>
    <row r="315" spans="1:9" ht="25" customHeight="1" x14ac:dyDescent="0.35">
      <c r="A315" s="65"/>
      <c r="B315" s="141" t="s">
        <v>31</v>
      </c>
      <c r="C315" s="83">
        <f>COUNTIFS(Data!$X:$X,C$308,Data!$C:$C,$B315)</f>
        <v>0</v>
      </c>
      <c r="D315" s="77">
        <f>COUNTIFS(Data!$X:$X,D$308,Data!$C:$C,$B315)</f>
        <v>0</v>
      </c>
      <c r="E315" s="77">
        <f>COUNTIFS(Data!$X:$X,E$308,Data!$C:$C,$B315)</f>
        <v>0</v>
      </c>
      <c r="F315" s="84">
        <f>COUNTIFS(Data!$X:$X,F$308,Data!$C:$C,$B315)</f>
        <v>0</v>
      </c>
      <c r="G315" s="69">
        <f t="shared" si="22"/>
        <v>0</v>
      </c>
      <c r="I315" s="75"/>
    </row>
    <row r="316" spans="1:9" ht="25" customHeight="1" x14ac:dyDescent="0.35">
      <c r="A316" s="65"/>
      <c r="B316" s="141" t="s">
        <v>38</v>
      </c>
      <c r="C316" s="83">
        <f>COUNTIFS(Data!$X:$X,C$308,Data!$C:$C,$B316)</f>
        <v>0</v>
      </c>
      <c r="D316" s="77">
        <f>COUNTIFS(Data!$X:$X,D$308,Data!$C:$C,$B316)</f>
        <v>0</v>
      </c>
      <c r="E316" s="77">
        <f>COUNTIFS(Data!$X:$X,E$308,Data!$C:$C,$B316)</f>
        <v>0</v>
      </c>
      <c r="F316" s="84">
        <f>COUNTIFS(Data!$X:$X,F$308,Data!$C:$C,$B316)</f>
        <v>0</v>
      </c>
      <c r="G316" s="69">
        <f t="shared" si="22"/>
        <v>0</v>
      </c>
      <c r="I316" s="75"/>
    </row>
    <row r="317" spans="1:9" ht="25" customHeight="1" x14ac:dyDescent="0.35">
      <c r="A317" s="65"/>
      <c r="B317" s="141" t="s">
        <v>37</v>
      </c>
      <c r="C317" s="83">
        <f>COUNTIFS(Data!$X:$X,C$308,Data!$C:$C,$B317)</f>
        <v>1</v>
      </c>
      <c r="D317" s="77">
        <f>COUNTIFS(Data!$X:$X,D$308,Data!$C:$C,$B317)</f>
        <v>0</v>
      </c>
      <c r="E317" s="77">
        <f>COUNTIFS(Data!$X:$X,E$308,Data!$C:$C,$B317)</f>
        <v>0</v>
      </c>
      <c r="F317" s="84">
        <f>COUNTIFS(Data!$X:$X,F$308,Data!$C:$C,$B317)</f>
        <v>1</v>
      </c>
      <c r="G317" s="69">
        <f t="shared" si="22"/>
        <v>2</v>
      </c>
      <c r="I317" s="75"/>
    </row>
    <row r="318" spans="1:9" ht="25" customHeight="1" x14ac:dyDescent="0.35">
      <c r="A318" s="65"/>
      <c r="B318" s="141" t="s">
        <v>35</v>
      </c>
      <c r="C318" s="83">
        <f>COUNTIFS(Data!$X:$X,C$308,Data!$C:$C,$B318)</f>
        <v>0</v>
      </c>
      <c r="D318" s="77">
        <f>COUNTIFS(Data!$X:$X,D$308,Data!$C:$C,$B318)</f>
        <v>0</v>
      </c>
      <c r="E318" s="77">
        <f>COUNTIFS(Data!$X:$X,E$308,Data!$C:$C,$B318)</f>
        <v>0</v>
      </c>
      <c r="F318" s="84">
        <f>COUNTIFS(Data!$X:$X,F$308,Data!$C:$C,$B318)</f>
        <v>0</v>
      </c>
      <c r="G318" s="69">
        <f t="shared" si="22"/>
        <v>0</v>
      </c>
      <c r="I318" s="75"/>
    </row>
    <row r="319" spans="1:9" ht="25" customHeight="1" x14ac:dyDescent="0.35">
      <c r="A319" s="65"/>
      <c r="B319" s="141" t="s">
        <v>41</v>
      </c>
      <c r="C319" s="83">
        <f>COUNTIFS(Data!$X:$X,C$308,Data!$C:$C,$B319)</f>
        <v>0</v>
      </c>
      <c r="D319" s="77">
        <f>COUNTIFS(Data!$X:$X,D$308,Data!$C:$C,$B319)</f>
        <v>0</v>
      </c>
      <c r="E319" s="77">
        <f>COUNTIFS(Data!$X:$X,E$308,Data!$C:$C,$B319)</f>
        <v>0</v>
      </c>
      <c r="F319" s="84">
        <f>COUNTIFS(Data!$X:$X,F$308,Data!$C:$C,$B319)</f>
        <v>0</v>
      </c>
      <c r="G319" s="69">
        <f t="shared" si="22"/>
        <v>0</v>
      </c>
      <c r="I319" s="75"/>
    </row>
    <row r="320" spans="1:9" ht="25" customHeight="1" x14ac:dyDescent="0.35">
      <c r="A320" s="65"/>
      <c r="B320" s="141" t="s">
        <v>42</v>
      </c>
      <c r="C320" s="83">
        <f>COUNTIFS(Data!$X:$X,C$308,Data!$C:$C,$B320)</f>
        <v>0</v>
      </c>
      <c r="D320" s="77">
        <f>COUNTIFS(Data!$X:$X,D$308,Data!$C:$C,$B320)</f>
        <v>0</v>
      </c>
      <c r="E320" s="77">
        <f>COUNTIFS(Data!$X:$X,E$308,Data!$C:$C,$B320)</f>
        <v>0</v>
      </c>
      <c r="F320" s="84">
        <f>COUNTIFS(Data!$X:$X,F$308,Data!$C:$C,$B320)</f>
        <v>0</v>
      </c>
      <c r="G320" s="69">
        <f t="shared" si="22"/>
        <v>0</v>
      </c>
      <c r="I320" s="75"/>
    </row>
    <row r="321" spans="1:9" ht="25" customHeight="1" x14ac:dyDescent="0.35">
      <c r="A321" s="65"/>
      <c r="B321" s="141" t="s">
        <v>47</v>
      </c>
      <c r="C321" s="83">
        <f>COUNTIFS(Data!$X:$X,C$308,Data!$C:$C,$B321)</f>
        <v>0</v>
      </c>
      <c r="D321" s="77">
        <f>COUNTIFS(Data!$X:$X,D$308,Data!$C:$C,$B321)</f>
        <v>0</v>
      </c>
      <c r="E321" s="77">
        <f>COUNTIFS(Data!$X:$X,E$308,Data!$C:$C,$B321)</f>
        <v>0</v>
      </c>
      <c r="F321" s="84">
        <f>COUNTIFS(Data!$X:$X,F$308,Data!$C:$C,$B321)</f>
        <v>0</v>
      </c>
      <c r="G321" s="69">
        <f t="shared" si="22"/>
        <v>0</v>
      </c>
      <c r="I321" s="75"/>
    </row>
    <row r="322" spans="1:9" ht="25" customHeight="1" x14ac:dyDescent="0.35">
      <c r="A322" s="65"/>
      <c r="B322" s="141" t="s">
        <v>40</v>
      </c>
      <c r="C322" s="83">
        <f>COUNTIFS(Data!$X:$X,C$308,Data!$C:$C,$B322)</f>
        <v>0</v>
      </c>
      <c r="D322" s="77">
        <f>COUNTIFS(Data!$X:$X,D$308,Data!$C:$C,$B322)</f>
        <v>0</v>
      </c>
      <c r="E322" s="77">
        <f>COUNTIFS(Data!$X:$X,E$308,Data!$C:$C,$B322)</f>
        <v>0</v>
      </c>
      <c r="F322" s="84">
        <f>COUNTIFS(Data!$X:$X,F$308,Data!$C:$C,$B322)</f>
        <v>0</v>
      </c>
      <c r="G322" s="69">
        <f t="shared" si="22"/>
        <v>0</v>
      </c>
      <c r="I322" s="75"/>
    </row>
    <row r="323" spans="1:9" ht="25" customHeight="1" x14ac:dyDescent="0.35">
      <c r="A323" s="65"/>
      <c r="B323" s="141" t="s">
        <v>36</v>
      </c>
      <c r="C323" s="83">
        <f>COUNTIFS(Data!$X:$X,C$308,Data!$C:$C,$B323)</f>
        <v>0</v>
      </c>
      <c r="D323" s="77">
        <f>COUNTIFS(Data!$X:$X,D$308,Data!$C:$C,$B323)</f>
        <v>0</v>
      </c>
      <c r="E323" s="77">
        <f>COUNTIFS(Data!$X:$X,E$308,Data!$C:$C,$B323)</f>
        <v>0</v>
      </c>
      <c r="F323" s="84">
        <f>COUNTIFS(Data!$X:$X,F$308,Data!$C:$C,$B323)</f>
        <v>0</v>
      </c>
      <c r="G323" s="69">
        <f t="shared" si="22"/>
        <v>0</v>
      </c>
      <c r="I323" s="75"/>
    </row>
    <row r="324" spans="1:9" ht="25" customHeight="1" x14ac:dyDescent="0.35">
      <c r="A324" s="65"/>
      <c r="B324" s="141" t="s">
        <v>39</v>
      </c>
      <c r="C324" s="83">
        <f>COUNTIFS(Data!$X:$X,C$308,Data!$C:$C,$B324)</f>
        <v>0</v>
      </c>
      <c r="D324" s="77">
        <f>COUNTIFS(Data!$X:$X,D$308,Data!$C:$C,$B324)</f>
        <v>0</v>
      </c>
      <c r="E324" s="77">
        <f>COUNTIFS(Data!$X:$X,E$308,Data!$C:$C,$B324)</f>
        <v>0</v>
      </c>
      <c r="F324" s="84">
        <f>COUNTIFS(Data!$X:$X,F$308,Data!$C:$C,$B324)</f>
        <v>0</v>
      </c>
      <c r="G324" s="69">
        <f t="shared" si="22"/>
        <v>0</v>
      </c>
      <c r="I324" s="75"/>
    </row>
    <row r="325" spans="1:9" ht="25" customHeight="1" x14ac:dyDescent="0.35">
      <c r="A325" s="65"/>
      <c r="B325" s="141" t="s">
        <v>45</v>
      </c>
      <c r="C325" s="83">
        <f>COUNTIFS(Data!$X:$X,C$308,Data!$C:$C,$B325)</f>
        <v>0</v>
      </c>
      <c r="D325" s="77">
        <f>COUNTIFS(Data!$X:$X,D$308,Data!$C:$C,$B325)</f>
        <v>0</v>
      </c>
      <c r="E325" s="77">
        <f>COUNTIFS(Data!$X:$X,E$308,Data!$C:$C,$B325)</f>
        <v>0</v>
      </c>
      <c r="F325" s="84">
        <f>COUNTIFS(Data!$X:$X,F$308,Data!$C:$C,$B325)</f>
        <v>1</v>
      </c>
      <c r="G325" s="69">
        <f t="shared" si="22"/>
        <v>1</v>
      </c>
      <c r="I325" s="75"/>
    </row>
    <row r="326" spans="1:9" ht="25" customHeight="1" x14ac:dyDescent="0.35">
      <c r="A326" s="65"/>
      <c r="B326" s="141" t="s">
        <v>48</v>
      </c>
      <c r="C326" s="83">
        <f>COUNTIFS(Data!$X:$X,C$308,Data!$C:$C,$B326)</f>
        <v>0</v>
      </c>
      <c r="D326" s="77">
        <f>COUNTIFS(Data!$X:$X,D$308,Data!$C:$C,$B326)</f>
        <v>0</v>
      </c>
      <c r="E326" s="77">
        <f>COUNTIFS(Data!$X:$X,E$308,Data!$C:$C,$B326)</f>
        <v>0</v>
      </c>
      <c r="F326" s="84">
        <f>COUNTIFS(Data!$X:$X,F$308,Data!$C:$C,$B326)</f>
        <v>0</v>
      </c>
      <c r="G326" s="69">
        <f t="shared" si="22"/>
        <v>0</v>
      </c>
      <c r="I326" s="75"/>
    </row>
    <row r="327" spans="1:9" ht="25" customHeight="1" x14ac:dyDescent="0.35">
      <c r="A327" s="65"/>
      <c r="B327" s="141" t="s">
        <v>620</v>
      </c>
      <c r="C327" s="83">
        <f>COUNTIFS(Data!$X:$X,C$308,Data!$C:$C,$B327)</f>
        <v>0</v>
      </c>
      <c r="D327" s="77">
        <f>COUNTIFS(Data!$X:$X,D$308,Data!$C:$C,$B327)</f>
        <v>0</v>
      </c>
      <c r="E327" s="77">
        <f>COUNTIFS(Data!$X:$X,E$308,Data!$C:$C,$B327)</f>
        <v>0</v>
      </c>
      <c r="F327" s="84">
        <f>COUNTIFS(Data!$X:$X,F$308,Data!$C:$C,$B327)</f>
        <v>0</v>
      </c>
      <c r="G327" s="69">
        <f t="shared" si="22"/>
        <v>0</v>
      </c>
      <c r="I327" s="75"/>
    </row>
    <row r="328" spans="1:9" ht="25" customHeight="1" x14ac:dyDescent="0.35">
      <c r="A328" s="65"/>
      <c r="B328" s="141" t="s">
        <v>46</v>
      </c>
      <c r="C328" s="83">
        <f>COUNTIFS(Data!$X:$X,C$308,Data!$C:$C,$B328)</f>
        <v>0</v>
      </c>
      <c r="D328" s="77">
        <f>COUNTIFS(Data!$X:$X,D$308,Data!$C:$C,$B328)</f>
        <v>0</v>
      </c>
      <c r="E328" s="77">
        <f>COUNTIFS(Data!$X:$X,E$308,Data!$C:$C,$B328)</f>
        <v>0</v>
      </c>
      <c r="F328" s="84">
        <f>COUNTIFS(Data!$X:$X,F$308,Data!$C:$C,$B328)</f>
        <v>0</v>
      </c>
      <c r="G328" s="69">
        <f t="shared" si="22"/>
        <v>0</v>
      </c>
      <c r="I328" s="75"/>
    </row>
    <row r="329" spans="1:9" ht="25" customHeight="1" x14ac:dyDescent="0.35">
      <c r="A329" s="65"/>
      <c r="B329" s="141" t="s">
        <v>621</v>
      </c>
      <c r="C329" s="83">
        <f>COUNTIFS(Data!$X:$X,C$308,Data!$C:$C,$B329)</f>
        <v>0</v>
      </c>
      <c r="D329" s="77">
        <f>COUNTIFS(Data!$X:$X,D$308,Data!$C:$C,$B329)</f>
        <v>0</v>
      </c>
      <c r="E329" s="77">
        <f>COUNTIFS(Data!$X:$X,E$308,Data!$C:$C,$B329)</f>
        <v>0</v>
      </c>
      <c r="F329" s="84">
        <f>COUNTIFS(Data!$X:$X,F$308,Data!$C:$C,$B329)</f>
        <v>0</v>
      </c>
      <c r="G329" s="69">
        <f t="shared" si="22"/>
        <v>0</v>
      </c>
      <c r="I329" s="75"/>
    </row>
    <row r="330" spans="1:9" ht="25" customHeight="1" x14ac:dyDescent="0.35">
      <c r="A330" s="65"/>
      <c r="B330" s="141" t="s">
        <v>44</v>
      </c>
      <c r="C330" s="83">
        <f>COUNTIFS(Data!$X:$X,C$308,Data!$C:$C,$B330)</f>
        <v>0</v>
      </c>
      <c r="D330" s="77">
        <f>COUNTIFS(Data!$X:$X,D$308,Data!$C:$C,$B330)</f>
        <v>0</v>
      </c>
      <c r="E330" s="77">
        <f>COUNTIFS(Data!$X:$X,E$308,Data!$C:$C,$B330)</f>
        <v>0</v>
      </c>
      <c r="F330" s="84">
        <f>COUNTIFS(Data!$X:$X,F$308,Data!$C:$C,$B330)</f>
        <v>0</v>
      </c>
      <c r="G330" s="69">
        <f t="shared" si="22"/>
        <v>0</v>
      </c>
      <c r="I330" s="75"/>
    </row>
    <row r="331" spans="1:9" ht="25" customHeight="1" x14ac:dyDescent="0.35">
      <c r="A331" s="65"/>
      <c r="B331" s="141" t="s">
        <v>622</v>
      </c>
      <c r="C331" s="83">
        <f>COUNTIFS(Data!$X:$X,C$308,Data!$C:$C,$B331)</f>
        <v>0</v>
      </c>
      <c r="D331" s="77">
        <f>COUNTIFS(Data!$X:$X,D$308,Data!$C:$C,$B331)</f>
        <v>0</v>
      </c>
      <c r="E331" s="77">
        <f>COUNTIFS(Data!$X:$X,E$308,Data!$C:$C,$B331)</f>
        <v>0</v>
      </c>
      <c r="F331" s="84">
        <f>COUNTIFS(Data!$X:$X,F$308,Data!$C:$C,$B331)</f>
        <v>0</v>
      </c>
      <c r="G331" s="69">
        <f t="shared" si="22"/>
        <v>0</v>
      </c>
      <c r="I331" s="75"/>
    </row>
    <row r="332" spans="1:9" ht="25" customHeight="1" x14ac:dyDescent="0.35">
      <c r="A332" s="65"/>
      <c r="B332" s="141" t="s">
        <v>623</v>
      </c>
      <c r="C332" s="83">
        <f>COUNTIFS(Data!$X:$X,C$308,Data!$C:$C,$B332)</f>
        <v>0</v>
      </c>
      <c r="D332" s="77">
        <f>COUNTIFS(Data!$X:$X,D$308,Data!$C:$C,$B332)</f>
        <v>0</v>
      </c>
      <c r="E332" s="77">
        <f>COUNTIFS(Data!$X:$X,E$308,Data!$C:$C,$B332)</f>
        <v>0</v>
      </c>
      <c r="F332" s="84">
        <f>COUNTIFS(Data!$X:$X,F$308,Data!$C:$C,$B332)</f>
        <v>0</v>
      </c>
      <c r="G332" s="69">
        <f t="shared" si="22"/>
        <v>0</v>
      </c>
      <c r="I332" s="75"/>
    </row>
    <row r="333" spans="1:9" ht="25" customHeight="1" x14ac:dyDescent="0.35">
      <c r="A333" s="65"/>
      <c r="B333" s="141" t="s">
        <v>615</v>
      </c>
      <c r="C333" s="83">
        <f>COUNTIFS(Data!$X:$X,C$308,Data!$C:$C,$B333)</f>
        <v>1</v>
      </c>
      <c r="D333" s="77">
        <f>COUNTIFS(Data!$X:$X,D$308,Data!$C:$C,$B333)</f>
        <v>0</v>
      </c>
      <c r="E333" s="77">
        <f>COUNTIFS(Data!$X:$X,E$308,Data!$C:$C,$B333)</f>
        <v>0</v>
      </c>
      <c r="F333" s="84">
        <f>COUNTIFS(Data!$X:$X,F$308,Data!$C:$C,$B333)</f>
        <v>0</v>
      </c>
      <c r="G333" s="69">
        <f t="shared" si="22"/>
        <v>1</v>
      </c>
      <c r="I333" s="75"/>
    </row>
    <row r="334" spans="1:9" ht="25" customHeight="1" x14ac:dyDescent="0.35">
      <c r="A334" s="65"/>
      <c r="B334" s="141" t="s">
        <v>624</v>
      </c>
      <c r="C334" s="83">
        <f>COUNTIFS(Data!$X:$X,C$308,Data!$C:$C,$B334)</f>
        <v>0</v>
      </c>
      <c r="D334" s="77">
        <f>COUNTIFS(Data!$X:$X,D$308,Data!$C:$C,$B334)</f>
        <v>0</v>
      </c>
      <c r="E334" s="77">
        <f>COUNTIFS(Data!$X:$X,E$308,Data!$C:$C,$B334)</f>
        <v>0</v>
      </c>
      <c r="F334" s="84">
        <f>COUNTIFS(Data!$X:$X,F$308,Data!$C:$C,$B334)</f>
        <v>0</v>
      </c>
      <c r="G334" s="69">
        <f t="shared" si="22"/>
        <v>0</v>
      </c>
      <c r="I334" s="75"/>
    </row>
    <row r="335" spans="1:9" ht="25" customHeight="1" x14ac:dyDescent="0.35">
      <c r="A335" s="65"/>
      <c r="B335" s="141" t="s">
        <v>625</v>
      </c>
      <c r="C335" s="83">
        <f>COUNTIFS(Data!$X:$X,C$308,Data!$C:$C,$B335)</f>
        <v>0</v>
      </c>
      <c r="D335" s="77">
        <f>COUNTIFS(Data!$X:$X,D$308,Data!$C:$C,$B335)</f>
        <v>0</v>
      </c>
      <c r="E335" s="77">
        <f>COUNTIFS(Data!$X:$X,E$308,Data!$C:$C,$B335)</f>
        <v>0</v>
      </c>
      <c r="F335" s="84">
        <f>COUNTIFS(Data!$X:$X,F$308,Data!$C:$C,$B335)</f>
        <v>0</v>
      </c>
      <c r="G335" s="69">
        <f t="shared" si="22"/>
        <v>0</v>
      </c>
      <c r="I335" s="75"/>
    </row>
    <row r="336" spans="1:9" ht="25" customHeight="1" thickBot="1" x14ac:dyDescent="0.4">
      <c r="A336" s="65"/>
      <c r="B336" s="144" t="s">
        <v>28</v>
      </c>
      <c r="C336" s="85">
        <f>COUNTIFS(Data!$X:$X,C$308,Data!$C:$C,$B336)</f>
        <v>0</v>
      </c>
      <c r="D336" s="86">
        <f>COUNTIFS(Data!$X:$X,D$308,Data!$C:$C,$B336)</f>
        <v>0</v>
      </c>
      <c r="E336" s="86">
        <f>COUNTIFS(Data!$X:$X,E$308,Data!$C:$C,$B336)</f>
        <v>0</v>
      </c>
      <c r="F336" s="87">
        <f>COUNTIFS(Data!$X:$X,F$308,Data!$C:$C,$B336)</f>
        <v>5</v>
      </c>
      <c r="G336" s="117">
        <f t="shared" si="22"/>
        <v>5</v>
      </c>
      <c r="I336" s="75"/>
    </row>
    <row r="337" spans="1:9" ht="25" customHeight="1" thickBot="1" x14ac:dyDescent="0.4">
      <c r="A337" s="65"/>
      <c r="B337" s="72" t="s">
        <v>84</v>
      </c>
      <c r="C337" s="119">
        <f>SUM(C309:C336)</f>
        <v>81</v>
      </c>
      <c r="D337" s="97">
        <f>SUM(D309:D336)</f>
        <v>7</v>
      </c>
      <c r="E337" s="97">
        <f>SUM(E309:E336)</f>
        <v>5</v>
      </c>
      <c r="F337" s="98">
        <f>SUM(F309:F336)</f>
        <v>19</v>
      </c>
      <c r="G337" s="88">
        <f>SUM(C337:F337)</f>
        <v>112</v>
      </c>
      <c r="I337" s="75"/>
    </row>
    <row r="338" spans="1:9" ht="36.75" customHeight="1" thickBot="1" x14ac:dyDescent="0.4">
      <c r="A338" s="65"/>
      <c r="B338" s="212" t="s">
        <v>85</v>
      </c>
      <c r="C338" s="213"/>
      <c r="D338" s="213"/>
      <c r="E338" s="213"/>
      <c r="F338" s="213"/>
      <c r="G338" s="214"/>
      <c r="I338" s="75"/>
    </row>
    <row r="339" spans="1:9" ht="25" customHeight="1" thickBot="1" x14ac:dyDescent="0.4">
      <c r="A339" s="63"/>
      <c r="I339" s="75"/>
    </row>
    <row r="340" spans="1:9" ht="25" customHeight="1" thickBot="1" x14ac:dyDescent="0.4">
      <c r="A340" s="61">
        <v>21</v>
      </c>
      <c r="B340" s="203" t="s">
        <v>708</v>
      </c>
      <c r="C340" s="204"/>
      <c r="D340" s="204"/>
      <c r="E340" s="204"/>
      <c r="F340" s="204"/>
      <c r="G340" s="204"/>
      <c r="H340" s="205"/>
      <c r="I340" s="76"/>
    </row>
    <row r="341" spans="1:9" ht="25" customHeight="1" thickBot="1" x14ac:dyDescent="0.4">
      <c r="A341" s="61" t="s">
        <v>6</v>
      </c>
      <c r="B341" s="200" t="s">
        <v>636</v>
      </c>
      <c r="C341" s="201"/>
      <c r="D341" s="201"/>
      <c r="E341" s="201"/>
      <c r="F341" s="201"/>
      <c r="G341" s="201"/>
      <c r="H341" s="202"/>
      <c r="I341" s="76"/>
    </row>
    <row r="342" spans="1:9" ht="36.75" customHeight="1" thickBot="1" x14ac:dyDescent="0.4">
      <c r="A342" s="65"/>
      <c r="B342" s="113"/>
      <c r="C342" s="112" t="s">
        <v>86</v>
      </c>
      <c r="D342" s="78" t="s">
        <v>613</v>
      </c>
      <c r="E342" s="78" t="s">
        <v>614</v>
      </c>
      <c r="F342" s="78" t="s">
        <v>77</v>
      </c>
      <c r="G342" s="79" t="s">
        <v>28</v>
      </c>
      <c r="H342" s="72" t="s">
        <v>84</v>
      </c>
      <c r="I342" s="76"/>
    </row>
    <row r="343" spans="1:9" ht="25" customHeight="1" x14ac:dyDescent="0.35">
      <c r="A343" s="65"/>
      <c r="B343" s="114" t="s">
        <v>72</v>
      </c>
      <c r="C343" s="148">
        <f>COUNTIFS(Data!$J:$J,C$342,Data!$D:$D,$B343)</f>
        <v>19</v>
      </c>
      <c r="D343" s="81">
        <f>COUNTIFS(Data!$J:$J,D$342,Data!$D:$D,$B343)</f>
        <v>33</v>
      </c>
      <c r="E343" s="81">
        <f>COUNTIFS(Data!$J:$J,E$342,Data!$D:$D,$B343)</f>
        <v>8</v>
      </c>
      <c r="F343" s="81">
        <f>COUNTIFS(Data!$J:$J,F$342,Data!$D:$D,$B343)</f>
        <v>2</v>
      </c>
      <c r="G343" s="82">
        <f>COUNTIFS(Data!$J:$J,G$342,Data!$D:$D,$B343)</f>
        <v>30</v>
      </c>
      <c r="H343" s="66">
        <f>SUM(C343:G343)</f>
        <v>92</v>
      </c>
      <c r="I343" s="76"/>
    </row>
    <row r="344" spans="1:9" ht="25" customHeight="1" x14ac:dyDescent="0.35">
      <c r="A344" s="65"/>
      <c r="B344" s="110" t="s">
        <v>73</v>
      </c>
      <c r="C344" s="107">
        <f>COUNTIFS(Data!$J:$J,C$342,Data!$D:$D,$B344)</f>
        <v>1</v>
      </c>
      <c r="D344" s="77">
        <f>COUNTIFS(Data!$J:$J,D$342,Data!$D:$D,$B344)</f>
        <v>0</v>
      </c>
      <c r="E344" s="77">
        <f>COUNTIFS(Data!$J:$J,E$342,Data!$D:$D,$B344)</f>
        <v>0</v>
      </c>
      <c r="F344" s="77">
        <f>COUNTIFS(Data!$J:$J,F$342,Data!$D:$D,$B344)</f>
        <v>0</v>
      </c>
      <c r="G344" s="84">
        <f>COUNTIFS(Data!$J:$J,G$342,Data!$D:$D,$B344)</f>
        <v>12</v>
      </c>
      <c r="H344" s="69">
        <f t="shared" ref="H344:H348" si="23">SUM(C344:G344)</f>
        <v>13</v>
      </c>
      <c r="I344" s="76"/>
    </row>
    <row r="345" spans="1:9" ht="25" customHeight="1" x14ac:dyDescent="0.35">
      <c r="A345" s="65"/>
      <c r="B345" s="110" t="s">
        <v>75</v>
      </c>
      <c r="C345" s="107">
        <f>COUNTIFS(Data!$J:$J,C$342,Data!$D:$D,$B345)</f>
        <v>0</v>
      </c>
      <c r="D345" s="77">
        <f>COUNTIFS(Data!$J:$J,D$342,Data!$D:$D,$B345)</f>
        <v>0</v>
      </c>
      <c r="E345" s="77">
        <f>COUNTIFS(Data!$J:$J,E$342,Data!$D:$D,$B345)</f>
        <v>0</v>
      </c>
      <c r="F345" s="77">
        <f>COUNTIFS(Data!$J:$J,F$342,Data!$D:$D,$B345)</f>
        <v>0</v>
      </c>
      <c r="G345" s="84">
        <f>COUNTIFS(Data!$J:$J,G$342,Data!$D:$D,$B345)</f>
        <v>0</v>
      </c>
      <c r="H345" s="69">
        <f t="shared" si="23"/>
        <v>0</v>
      </c>
      <c r="I345" s="76"/>
    </row>
    <row r="346" spans="1:9" ht="25" customHeight="1" x14ac:dyDescent="0.35">
      <c r="A346" s="65"/>
      <c r="B346" s="110" t="s">
        <v>74</v>
      </c>
      <c r="C346" s="107">
        <f>COUNTIFS(Data!$J:$J,C$342,Data!$D:$D,$B346)</f>
        <v>0</v>
      </c>
      <c r="D346" s="77">
        <f>COUNTIFS(Data!$J:$J,D$342,Data!$D:$D,$B346)</f>
        <v>0</v>
      </c>
      <c r="E346" s="77">
        <f>COUNTIFS(Data!$J:$J,E$342,Data!$D:$D,$B346)</f>
        <v>0</v>
      </c>
      <c r="F346" s="77">
        <f>COUNTIFS(Data!$J:$J,F$342,Data!$D:$D,$B346)</f>
        <v>0</v>
      </c>
      <c r="G346" s="84">
        <f>COUNTIFS(Data!$J:$J,G$342,Data!$D:$D,$B346)</f>
        <v>1</v>
      </c>
      <c r="H346" s="69">
        <f t="shared" si="23"/>
        <v>1</v>
      </c>
      <c r="I346" s="76"/>
    </row>
    <row r="347" spans="1:9" ht="25" customHeight="1" x14ac:dyDescent="0.35">
      <c r="A347" s="65"/>
      <c r="B347" s="110" t="s">
        <v>596</v>
      </c>
      <c r="C347" s="107">
        <f>COUNTIFS(Data!$J:$J,C$342,Data!$D:$D,$B347)</f>
        <v>0</v>
      </c>
      <c r="D347" s="77">
        <f>COUNTIFS(Data!$J:$J,D$342,Data!$D:$D,$B347)</f>
        <v>0</v>
      </c>
      <c r="E347" s="77">
        <f>COUNTIFS(Data!$J:$J,E$342,Data!$D:$D,$B347)</f>
        <v>0</v>
      </c>
      <c r="F347" s="77">
        <f>COUNTIFS(Data!$J:$J,F$342,Data!$D:$D,$B347)</f>
        <v>0</v>
      </c>
      <c r="G347" s="84">
        <f>COUNTIFS(Data!$J:$J,G$342,Data!$D:$D,$B347)</f>
        <v>1</v>
      </c>
      <c r="H347" s="69">
        <f t="shared" si="23"/>
        <v>1</v>
      </c>
      <c r="I347" s="76"/>
    </row>
    <row r="348" spans="1:9" ht="25" customHeight="1" thickBot="1" x14ac:dyDescent="0.4">
      <c r="A348" s="65"/>
      <c r="B348" s="110" t="s">
        <v>28</v>
      </c>
      <c r="C348" s="132">
        <f>COUNTIFS(Data!$J:$J,C$342,Data!$D:$D,$B348)</f>
        <v>0</v>
      </c>
      <c r="D348" s="86">
        <f>COUNTIFS(Data!$J:$J,D$342,Data!$D:$D,$B348)</f>
        <v>0</v>
      </c>
      <c r="E348" s="86">
        <f>COUNTIFS(Data!$J:$J,E$342,Data!$D:$D,$B348)</f>
        <v>0</v>
      </c>
      <c r="F348" s="86">
        <f>COUNTIFS(Data!$J:$J,F$342,Data!$D:$D,$B348)</f>
        <v>0</v>
      </c>
      <c r="G348" s="87">
        <f>COUNTIFS(Data!$J:$J,G$342,Data!$D:$D,$B348)</f>
        <v>5</v>
      </c>
      <c r="H348" s="70">
        <f t="shared" si="23"/>
        <v>5</v>
      </c>
      <c r="I348" s="76"/>
    </row>
    <row r="349" spans="1:9" ht="25" customHeight="1" thickBot="1" x14ac:dyDescent="0.4">
      <c r="A349" s="65"/>
      <c r="B349" s="133" t="s">
        <v>84</v>
      </c>
      <c r="C349" s="96">
        <f>SUM(C343:C348)</f>
        <v>20</v>
      </c>
      <c r="D349" s="97">
        <f>SUM(D343:D348)</f>
        <v>33</v>
      </c>
      <c r="E349" s="97">
        <f>SUM(E343:E348)</f>
        <v>8</v>
      </c>
      <c r="F349" s="97">
        <f>SUM(F343:F348)</f>
        <v>2</v>
      </c>
      <c r="G349" s="98">
        <f>SUM(G343:G348)</f>
        <v>49</v>
      </c>
      <c r="H349" s="146">
        <f>SUM(C349:G349)</f>
        <v>112</v>
      </c>
      <c r="I349" s="76"/>
    </row>
    <row r="350" spans="1:9" ht="36.75" customHeight="1" thickBot="1" x14ac:dyDescent="0.4">
      <c r="A350" s="65"/>
      <c r="B350" s="206" t="s">
        <v>85</v>
      </c>
      <c r="C350" s="207"/>
      <c r="D350" s="207"/>
      <c r="E350" s="207"/>
      <c r="F350" s="207"/>
      <c r="G350" s="207"/>
      <c r="H350" s="208"/>
      <c r="I350" s="76"/>
    </row>
    <row r="351" spans="1:9" ht="25" customHeight="1" thickBot="1" x14ac:dyDescent="0.4">
      <c r="A351" s="63"/>
      <c r="I351" s="75"/>
    </row>
    <row r="352" spans="1:9" ht="23" customHeight="1" thickBot="1" x14ac:dyDescent="0.4">
      <c r="A352" s="61">
        <v>22</v>
      </c>
      <c r="B352" s="203" t="s">
        <v>708</v>
      </c>
      <c r="C352" s="204"/>
      <c r="D352" s="204"/>
      <c r="E352" s="204"/>
      <c r="F352" s="204"/>
      <c r="G352" s="205"/>
      <c r="I352" s="75"/>
    </row>
    <row r="353" spans="1:9" ht="23" customHeight="1" thickBot="1" x14ac:dyDescent="0.4">
      <c r="A353" s="61" t="s">
        <v>87</v>
      </c>
      <c r="B353" s="200" t="s">
        <v>98</v>
      </c>
      <c r="C353" s="201"/>
      <c r="D353" s="201"/>
      <c r="E353" s="201"/>
      <c r="F353" s="201"/>
      <c r="G353" s="202"/>
      <c r="I353" s="75"/>
    </row>
    <row r="354" spans="1:9" ht="38.25" customHeight="1" thickBot="1" x14ac:dyDescent="0.4">
      <c r="A354" s="65"/>
      <c r="B354" s="113"/>
      <c r="C354" s="143" t="s">
        <v>81</v>
      </c>
      <c r="D354" s="20" t="s">
        <v>67</v>
      </c>
      <c r="E354" s="20" t="s">
        <v>80</v>
      </c>
      <c r="F354" s="20" t="s">
        <v>28</v>
      </c>
      <c r="G354" s="95" t="s">
        <v>84</v>
      </c>
      <c r="I354" s="75"/>
    </row>
    <row r="355" spans="1:9" ht="25" customHeight="1" x14ac:dyDescent="0.35">
      <c r="A355" s="65"/>
      <c r="B355" s="114" t="s">
        <v>601</v>
      </c>
      <c r="C355" s="106">
        <f>COUNTIFS(Data!$X:$X,C$354,Data!$M:$M,$B355)</f>
        <v>26</v>
      </c>
      <c r="D355" s="99">
        <f>COUNTIFS(Data!$X:$X,D$354,Data!$M:$M,$B355)</f>
        <v>2</v>
      </c>
      <c r="E355" s="99">
        <f>COUNTIFS(Data!$X:$X,E$354,Data!$M:$M,$B355)</f>
        <v>0</v>
      </c>
      <c r="F355" s="126">
        <f>COUNTIFS(Data!$X:$X,F$354,Data!$M:$M,$B355)</f>
        <v>0</v>
      </c>
      <c r="G355" s="138">
        <f>SUM(C355:F355)</f>
        <v>28</v>
      </c>
      <c r="I355" s="75"/>
    </row>
    <row r="356" spans="1:9" ht="25" customHeight="1" x14ac:dyDescent="0.35">
      <c r="A356" s="65"/>
      <c r="B356" s="110" t="s">
        <v>600</v>
      </c>
      <c r="C356" s="107">
        <f>COUNTIFS(Data!$X:$X,C$354,Data!$M:$M,$B356)</f>
        <v>0</v>
      </c>
      <c r="D356" s="77">
        <f>COUNTIFS(Data!$X:$X,D$354,Data!$M:$M,$B356)</f>
        <v>0</v>
      </c>
      <c r="E356" s="77">
        <f>COUNTIFS(Data!$X:$X,E$354,Data!$M:$M,$B356)</f>
        <v>1</v>
      </c>
      <c r="F356" s="84">
        <f>COUNTIFS(Data!$X:$X,F$354,Data!$M:$M,$B356)</f>
        <v>0</v>
      </c>
      <c r="G356" s="136">
        <f t="shared" ref="G356:G362" si="24">SUM(C356:F356)</f>
        <v>1</v>
      </c>
      <c r="I356" s="75"/>
    </row>
    <row r="357" spans="1:9" ht="25" customHeight="1" x14ac:dyDescent="0.35">
      <c r="A357" s="65"/>
      <c r="B357" s="110" t="s">
        <v>430</v>
      </c>
      <c r="C357" s="107">
        <f>COUNTIFS(Data!$X:$X,C$354,Data!$M:$M,$B357)</f>
        <v>2</v>
      </c>
      <c r="D357" s="77">
        <f>COUNTIFS(Data!$X:$X,D$354,Data!$M:$M,$B357)</f>
        <v>0</v>
      </c>
      <c r="E357" s="77">
        <f>COUNTIFS(Data!$X:$X,E$354,Data!$M:$M,$B357)</f>
        <v>1</v>
      </c>
      <c r="F357" s="84">
        <f>COUNTIFS(Data!$X:$X,F$354,Data!$M:$M,$B357)</f>
        <v>1</v>
      </c>
      <c r="G357" s="136">
        <f t="shared" si="24"/>
        <v>4</v>
      </c>
      <c r="I357" s="75"/>
    </row>
    <row r="358" spans="1:9" ht="25" customHeight="1" x14ac:dyDescent="0.35">
      <c r="A358" s="65"/>
      <c r="B358" s="110" t="s">
        <v>83</v>
      </c>
      <c r="C358" s="107">
        <f>COUNTIFS(Data!$X:$X,C$354,Data!$M:$M,$B358)</f>
        <v>2</v>
      </c>
      <c r="D358" s="77">
        <f>COUNTIFS(Data!$X:$X,D$354,Data!$M:$M,$B358)</f>
        <v>2</v>
      </c>
      <c r="E358" s="77">
        <f>COUNTIFS(Data!$X:$X,E$354,Data!$M:$M,$B358)</f>
        <v>3</v>
      </c>
      <c r="F358" s="84">
        <f>COUNTIFS(Data!$X:$X,F$354,Data!$M:$M,$B358)</f>
        <v>0</v>
      </c>
      <c r="G358" s="136">
        <f t="shared" si="24"/>
        <v>7</v>
      </c>
      <c r="I358" s="75"/>
    </row>
    <row r="359" spans="1:9" ht="36.75" customHeight="1" x14ac:dyDescent="0.35">
      <c r="A359" s="65"/>
      <c r="B359" s="110" t="s">
        <v>603</v>
      </c>
      <c r="C359" s="107">
        <f>COUNTIFS(Data!$X:$X,C$354,Data!$M:$M,$B359)</f>
        <v>25</v>
      </c>
      <c r="D359" s="77">
        <f>COUNTIFS(Data!$X:$X,D$354,Data!$M:$M,$B359)</f>
        <v>0</v>
      </c>
      <c r="E359" s="77">
        <f>COUNTIFS(Data!$X:$X,E$354,Data!$M:$M,$B359)</f>
        <v>0</v>
      </c>
      <c r="F359" s="84">
        <f>COUNTIFS(Data!$X:$X,F$354,Data!$M:$M,$B359)</f>
        <v>0</v>
      </c>
      <c r="G359" s="136">
        <f t="shared" si="24"/>
        <v>25</v>
      </c>
      <c r="I359" s="75"/>
    </row>
    <row r="360" spans="1:9" ht="25" customHeight="1" x14ac:dyDescent="0.35">
      <c r="A360" s="65"/>
      <c r="B360" s="110" t="s">
        <v>599</v>
      </c>
      <c r="C360" s="107">
        <f>COUNTIFS(Data!$X:$X,C$354,Data!$M:$M,$B360)</f>
        <v>14</v>
      </c>
      <c r="D360" s="77">
        <f>COUNTIFS(Data!$X:$X,D$354,Data!$M:$M,$B360)</f>
        <v>0</v>
      </c>
      <c r="E360" s="77">
        <f>COUNTIFS(Data!$X:$X,E$354,Data!$M:$M,$B360)</f>
        <v>0</v>
      </c>
      <c r="F360" s="84">
        <f>COUNTIFS(Data!$X:$X,F$354,Data!$M:$M,$B360)</f>
        <v>0</v>
      </c>
      <c r="G360" s="136">
        <f t="shared" si="24"/>
        <v>14</v>
      </c>
      <c r="I360" s="75"/>
    </row>
    <row r="361" spans="1:9" ht="25" customHeight="1" x14ac:dyDescent="0.35">
      <c r="A361" s="65"/>
      <c r="B361" s="110" t="s">
        <v>76</v>
      </c>
      <c r="C361" s="107">
        <f>COUNTIFS(Data!$X:$X,C$354,Data!$M:$M,$B361)</f>
        <v>2</v>
      </c>
      <c r="D361" s="77">
        <f>COUNTIFS(Data!$X:$X,D$354,Data!$M:$M,$B361)</f>
        <v>0</v>
      </c>
      <c r="E361" s="77">
        <f>COUNTIFS(Data!$X:$X,E$354,Data!$M:$M,$B361)</f>
        <v>0</v>
      </c>
      <c r="F361" s="84">
        <f>COUNTIFS(Data!$X:$X,F$354,Data!$M:$M,$B361)</f>
        <v>0</v>
      </c>
      <c r="G361" s="136">
        <f t="shared" si="24"/>
        <v>2</v>
      </c>
      <c r="I361" s="75"/>
    </row>
    <row r="362" spans="1:9" ht="25" customHeight="1" thickBot="1" x14ac:dyDescent="0.4">
      <c r="A362" s="65"/>
      <c r="B362" s="110" t="s">
        <v>28</v>
      </c>
      <c r="C362" s="132">
        <f>COUNTIFS(Data!$X:$X,C$354,Data!$M:$M,$B362)</f>
        <v>10</v>
      </c>
      <c r="D362" s="86">
        <f>COUNTIFS(Data!$X:$X,D$354,Data!$M:$M,$B362)</f>
        <v>3</v>
      </c>
      <c r="E362" s="86">
        <f>COUNTIFS(Data!$X:$X,E$354,Data!$M:$M,$B362)</f>
        <v>0</v>
      </c>
      <c r="F362" s="87">
        <f>COUNTIFS(Data!$X:$X,F$354,Data!$M:$M,$B362)</f>
        <v>18</v>
      </c>
      <c r="G362" s="137">
        <f t="shared" si="24"/>
        <v>31</v>
      </c>
      <c r="I362" s="75"/>
    </row>
    <row r="363" spans="1:9" ht="25" customHeight="1" thickBot="1" x14ac:dyDescent="0.4">
      <c r="A363" s="65"/>
      <c r="B363" s="133" t="s">
        <v>84</v>
      </c>
      <c r="C363" s="160">
        <f>SUM(C355:C362)</f>
        <v>81</v>
      </c>
      <c r="D363" s="157">
        <f t="shared" ref="D363:F363" si="25">SUM(D355:D362)</f>
        <v>7</v>
      </c>
      <c r="E363" s="157">
        <f t="shared" si="25"/>
        <v>5</v>
      </c>
      <c r="F363" s="158">
        <f t="shared" si="25"/>
        <v>19</v>
      </c>
      <c r="G363" s="159">
        <f>SUM(C363:F363)</f>
        <v>112</v>
      </c>
      <c r="I363" s="75"/>
    </row>
    <row r="364" spans="1:9" ht="35.25" customHeight="1" thickBot="1" x14ac:dyDescent="0.4">
      <c r="A364" s="65"/>
      <c r="B364" s="206" t="s">
        <v>85</v>
      </c>
      <c r="C364" s="207"/>
      <c r="D364" s="207"/>
      <c r="E364" s="207"/>
      <c r="F364" s="207"/>
      <c r="G364" s="208"/>
      <c r="I364" s="75"/>
    </row>
    <row r="365" spans="1:9" ht="25" customHeight="1" thickBot="1" x14ac:dyDescent="0.4">
      <c r="A365" s="65"/>
      <c r="I365" s="75"/>
    </row>
    <row r="366" spans="1:9" ht="24" customHeight="1" thickBot="1" x14ac:dyDescent="0.4">
      <c r="A366" s="61">
        <v>23</v>
      </c>
      <c r="B366" s="203" t="s">
        <v>708</v>
      </c>
      <c r="C366" s="204"/>
      <c r="D366" s="204"/>
      <c r="E366" s="204"/>
      <c r="F366" s="204"/>
      <c r="G366" s="205"/>
      <c r="I366" s="75"/>
    </row>
    <row r="367" spans="1:9" ht="24" customHeight="1" thickBot="1" x14ac:dyDescent="0.4">
      <c r="A367" s="61" t="s">
        <v>637</v>
      </c>
      <c r="B367" s="200" t="s">
        <v>638</v>
      </c>
      <c r="C367" s="201"/>
      <c r="D367" s="201"/>
      <c r="E367" s="201"/>
      <c r="F367" s="201"/>
      <c r="G367" s="202"/>
      <c r="I367" s="75"/>
    </row>
    <row r="368" spans="1:9" ht="34.5" customHeight="1" thickBot="1" x14ac:dyDescent="0.4">
      <c r="A368" s="65"/>
      <c r="B368" s="156"/>
      <c r="C368" s="33" t="s">
        <v>81</v>
      </c>
      <c r="D368" s="18" t="s">
        <v>67</v>
      </c>
      <c r="E368" s="18" t="s">
        <v>80</v>
      </c>
      <c r="F368" s="34" t="s">
        <v>28</v>
      </c>
      <c r="G368" s="134" t="s">
        <v>84</v>
      </c>
      <c r="I368" s="75"/>
    </row>
    <row r="369" spans="1:9" ht="25" customHeight="1" x14ac:dyDescent="0.35">
      <c r="A369" s="165"/>
      <c r="B369" s="110" t="s">
        <v>86</v>
      </c>
      <c r="C369" s="80">
        <f>COUNTIFS(Data!$X:$X,C$368,Data!$J:$J,$B369,Data!$K:$K,"أنثى")</f>
        <v>12</v>
      </c>
      <c r="D369" s="81">
        <f>COUNTIFS(Data!$X:$X,D$368,Data!$J:$J,$B369,Data!$K:$K,"أنثى")</f>
        <v>1</v>
      </c>
      <c r="E369" s="81">
        <f>COUNTIFS(Data!$X:$X,E$368,Data!$J:$J,$B369,Data!$K:$K,"أنثى")</f>
        <v>0</v>
      </c>
      <c r="F369" s="82">
        <f>COUNTIFS(Data!$X:$X,F$368,Data!$J:$J,$B369,Data!$K:$K,"أنثى")</f>
        <v>1</v>
      </c>
      <c r="G369" s="138">
        <f>SUM(C369:F369)</f>
        <v>14</v>
      </c>
      <c r="I369" s="75"/>
    </row>
    <row r="370" spans="1:9" ht="25" customHeight="1" x14ac:dyDescent="0.35">
      <c r="A370" s="165"/>
      <c r="B370" s="110" t="s">
        <v>613</v>
      </c>
      <c r="C370" s="83">
        <f>COUNTIFS(Data!$X:$X,C$368,Data!$J:$J,$B370,Data!$K:$K,"أنثى")</f>
        <v>7</v>
      </c>
      <c r="D370" s="77">
        <f>COUNTIFS(Data!$X:$X,D$368,Data!$J:$J,$B370,Data!$K:$K,"أنثى")</f>
        <v>1</v>
      </c>
      <c r="E370" s="77">
        <f>COUNTIFS(Data!$X:$X,E$368,Data!$J:$J,$B370,Data!$K:$K,"أنثى")</f>
        <v>0</v>
      </c>
      <c r="F370" s="84">
        <f>COUNTIFS(Data!$X:$X,F$368,Data!$J:$J,$B370,Data!$K:$K,"أنثى")</f>
        <v>0</v>
      </c>
      <c r="G370" s="136">
        <f t="shared" ref="G370:G373" si="26">SUM(C370:F370)</f>
        <v>8</v>
      </c>
      <c r="I370" s="75"/>
    </row>
    <row r="371" spans="1:9" ht="25" customHeight="1" x14ac:dyDescent="0.35">
      <c r="A371" s="165"/>
      <c r="B371" s="110" t="s">
        <v>614</v>
      </c>
      <c r="C371" s="83">
        <f>COUNTIFS(Data!$X:$X,C$368,Data!$J:$J,$B371,Data!$K:$K,"أنثى")</f>
        <v>3</v>
      </c>
      <c r="D371" s="77">
        <f>COUNTIFS(Data!$X:$X,D$368,Data!$J:$J,$B371,Data!$K:$K,"أنثى")</f>
        <v>0</v>
      </c>
      <c r="E371" s="77">
        <f>COUNTIFS(Data!$X:$X,E$368,Data!$J:$J,$B371,Data!$K:$K,"أنثى")</f>
        <v>0</v>
      </c>
      <c r="F371" s="84">
        <f>COUNTIFS(Data!$X:$X,F$368,Data!$J:$J,$B371,Data!$K:$K,"أنثى")</f>
        <v>0</v>
      </c>
      <c r="G371" s="136">
        <f t="shared" si="26"/>
        <v>3</v>
      </c>
      <c r="I371" s="75"/>
    </row>
    <row r="372" spans="1:9" ht="25" customHeight="1" x14ac:dyDescent="0.35">
      <c r="A372" s="165"/>
      <c r="B372" s="110" t="s">
        <v>77</v>
      </c>
      <c r="C372" s="83">
        <f>COUNTIFS(Data!$X:$X,C$368,Data!$J:$J,$B372,Data!$K:$K,"أنثى")</f>
        <v>0</v>
      </c>
      <c r="D372" s="77">
        <f>COUNTIFS(Data!$X:$X,D$368,Data!$J:$J,$B372,Data!$K:$K,"أنثى")</f>
        <v>0</v>
      </c>
      <c r="E372" s="77">
        <f>COUNTIFS(Data!$X:$X,E$368,Data!$J:$J,$B372,Data!$K:$K,"أنثى")</f>
        <v>0</v>
      </c>
      <c r="F372" s="84">
        <f>COUNTIFS(Data!$X:$X,F$368,Data!$J:$J,$B372,Data!$K:$K,"أنثى")</f>
        <v>0</v>
      </c>
      <c r="G372" s="136">
        <f t="shared" si="26"/>
        <v>0</v>
      </c>
      <c r="I372" s="75"/>
    </row>
    <row r="373" spans="1:9" ht="25" customHeight="1" thickBot="1" x14ac:dyDescent="0.4">
      <c r="A373" s="165"/>
      <c r="B373" s="122" t="s">
        <v>28</v>
      </c>
      <c r="C373" s="85">
        <f>COUNTIFS(Data!$X:$X,C$368,Data!$J:$J,$B373,Data!$K:$K,"أنثى")</f>
        <v>1</v>
      </c>
      <c r="D373" s="86">
        <f>COUNTIFS(Data!$X:$X,D$368,Data!$J:$J,$B373,Data!$K:$K,"أنثى")</f>
        <v>2</v>
      </c>
      <c r="E373" s="86">
        <f>COUNTIFS(Data!$X:$X,E$368,Data!$J:$J,$B373,Data!$K:$K,"أنثى")</f>
        <v>0</v>
      </c>
      <c r="F373" s="87">
        <f>COUNTIFS(Data!$X:$X,F$368,Data!$J:$J,$B373,Data!$K:$K,"أنثى")</f>
        <v>1</v>
      </c>
      <c r="G373" s="155">
        <f t="shared" si="26"/>
        <v>4</v>
      </c>
      <c r="I373" s="75"/>
    </row>
    <row r="374" spans="1:9" ht="33" customHeight="1" thickBot="1" x14ac:dyDescent="0.4">
      <c r="A374" s="165"/>
      <c r="B374" s="154" t="s">
        <v>405</v>
      </c>
      <c r="C374" s="151">
        <f>SUM(C369:C373)</f>
        <v>23</v>
      </c>
      <c r="D374" s="152">
        <f t="shared" ref="D374" si="27">SUM(D369:D373)</f>
        <v>4</v>
      </c>
      <c r="E374" s="152">
        <f t="shared" ref="E374" si="28">SUM(E369:E373)</f>
        <v>0</v>
      </c>
      <c r="F374" s="153">
        <f>SUM(F369:F373)</f>
        <v>2</v>
      </c>
      <c r="G374" s="135">
        <f>SUM(C374:F374)</f>
        <v>29</v>
      </c>
      <c r="I374" s="75"/>
    </row>
    <row r="375" spans="1:9" ht="36.75" customHeight="1" thickBot="1" x14ac:dyDescent="0.4">
      <c r="A375" s="63"/>
      <c r="B375" s="206" t="s">
        <v>85</v>
      </c>
      <c r="C375" s="207"/>
      <c r="D375" s="207"/>
      <c r="E375" s="207"/>
      <c r="F375" s="207"/>
      <c r="G375" s="208"/>
      <c r="I375" s="75"/>
    </row>
    <row r="376" spans="1:9" ht="25" customHeight="1" x14ac:dyDescent="0.35">
      <c r="A376" s="63"/>
      <c r="I376" s="75"/>
    </row>
    <row r="377" spans="1:9" ht="10.5" customHeight="1" x14ac:dyDescent="0.35">
      <c r="A377" s="75"/>
      <c r="B377" s="75"/>
      <c r="C377" s="75"/>
      <c r="D377" s="75"/>
      <c r="E377" s="75"/>
      <c r="F377" s="75"/>
      <c r="G377" s="75"/>
      <c r="H377" s="75"/>
      <c r="I377" s="75"/>
    </row>
    <row r="378" spans="1:9" ht="0" hidden="1" customHeight="1" x14ac:dyDescent="0.35"/>
    <row r="379" spans="1:9" ht="0" hidden="1" customHeight="1" x14ac:dyDescent="0.35"/>
    <row r="380" spans="1:9" ht="0" hidden="1" customHeight="1" x14ac:dyDescent="0.35"/>
    <row r="381" spans="1:9" ht="0" hidden="1" customHeight="1" x14ac:dyDescent="0.35"/>
    <row r="382" spans="1:9" ht="0" hidden="1" customHeight="1" x14ac:dyDescent="0.35"/>
    <row r="383" spans="1:9" ht="0" hidden="1" customHeight="1" x14ac:dyDescent="0.35"/>
    <row r="384" spans="1:9" ht="0" hidden="1" customHeight="1" x14ac:dyDescent="0.35"/>
    <row r="385" ht="0" hidden="1" customHeight="1" x14ac:dyDescent="0.35"/>
  </sheetData>
  <mergeCells count="69">
    <mergeCell ref="B34:H34"/>
    <mergeCell ref="B3:H3"/>
    <mergeCell ref="B375:G375"/>
    <mergeCell ref="B367:G367"/>
    <mergeCell ref="B366:G366"/>
    <mergeCell ref="B364:G364"/>
    <mergeCell ref="B353:G353"/>
    <mergeCell ref="B352:G352"/>
    <mergeCell ref="B350:H350"/>
    <mergeCell ref="B341:H341"/>
    <mergeCell ref="B340:H340"/>
    <mergeCell ref="B338:G338"/>
    <mergeCell ref="B2:H2"/>
    <mergeCell ref="B145:H145"/>
    <mergeCell ref="B114:H114"/>
    <mergeCell ref="B113:H113"/>
    <mergeCell ref="B271:E271"/>
    <mergeCell ref="B270:E270"/>
    <mergeCell ref="B268:E268"/>
    <mergeCell ref="B260:E260"/>
    <mergeCell ref="B259:E259"/>
    <mergeCell ref="B225:E225"/>
    <mergeCell ref="B216:E216"/>
    <mergeCell ref="B239:G239"/>
    <mergeCell ref="B257:E257"/>
    <mergeCell ref="B250:E250"/>
    <mergeCell ref="B249:E249"/>
    <mergeCell ref="B247:G247"/>
    <mergeCell ref="B307:G307"/>
    <mergeCell ref="B306:G306"/>
    <mergeCell ref="B295:G295"/>
    <mergeCell ref="B296:G296"/>
    <mergeCell ref="B304:G304"/>
    <mergeCell ref="B111:H111"/>
    <mergeCell ref="B213:E213"/>
    <mergeCell ref="B182:E182"/>
    <mergeCell ref="B181:E181"/>
    <mergeCell ref="B179:G179"/>
    <mergeCell ref="B148:G148"/>
    <mergeCell ref="B147:G147"/>
    <mergeCell ref="B293:G293"/>
    <mergeCell ref="B285:G285"/>
    <mergeCell ref="B284:G284"/>
    <mergeCell ref="B282:E282"/>
    <mergeCell ref="B215:E215"/>
    <mergeCell ref="B237:G237"/>
    <mergeCell ref="B228:G228"/>
    <mergeCell ref="B227:G227"/>
    <mergeCell ref="B240:G240"/>
    <mergeCell ref="B49:G49"/>
    <mergeCell ref="B48:G48"/>
    <mergeCell ref="B46:H46"/>
    <mergeCell ref="B37:H37"/>
    <mergeCell ref="B36:H36"/>
    <mergeCell ref="B70:H70"/>
    <mergeCell ref="B68:H68"/>
    <mergeCell ref="B61:H61"/>
    <mergeCell ref="B60:H60"/>
    <mergeCell ref="B58:G58"/>
    <mergeCell ref="B86:H86"/>
    <mergeCell ref="B81:H81"/>
    <mergeCell ref="B80:H80"/>
    <mergeCell ref="B78:H78"/>
    <mergeCell ref="B71:H71"/>
    <mergeCell ref="B100:H100"/>
    <mergeCell ref="B99:H99"/>
    <mergeCell ref="B97:H97"/>
    <mergeCell ref="B89:H89"/>
    <mergeCell ref="B88:H88"/>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stats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2024-10-02T17:31:04Z</dcterms:modified>
</cp:coreProperties>
</file>