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defaultThemeVersion="124226"/>
  <xr:revisionPtr revIDLastSave="0" documentId="13_ncr:1_{B0C51E07-130C-4CDF-8D75-E9E5B52127F3}"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data!$A$2:$AD$2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2" l="1"/>
  <c r="E44" i="2"/>
  <c r="D44" i="2"/>
  <c r="C44" i="2"/>
  <c r="G44" i="2" s="1"/>
  <c r="H62" i="2"/>
  <c r="G62" i="2"/>
  <c r="F62" i="2"/>
  <c r="E62" i="2"/>
  <c r="D62" i="2"/>
  <c r="C62" i="2"/>
  <c r="H61" i="2"/>
  <c r="G61" i="2"/>
  <c r="F61" i="2"/>
  <c r="E61" i="2"/>
  <c r="D61" i="2"/>
  <c r="C61" i="2"/>
  <c r="H60" i="2"/>
  <c r="G60" i="2"/>
  <c r="F60" i="2"/>
  <c r="E60" i="2"/>
  <c r="D60" i="2"/>
  <c r="C60" i="2"/>
  <c r="C69" i="2"/>
  <c r="D69" i="2"/>
  <c r="E69" i="2"/>
  <c r="F69" i="2"/>
  <c r="G69" i="2"/>
  <c r="H69" i="2"/>
  <c r="C70" i="2"/>
  <c r="D70" i="2"/>
  <c r="E70" i="2"/>
  <c r="F70" i="2"/>
  <c r="G70" i="2"/>
  <c r="H70" i="2"/>
  <c r="C71" i="2"/>
  <c r="D71" i="2"/>
  <c r="E71" i="2"/>
  <c r="F71" i="2"/>
  <c r="G71" i="2"/>
  <c r="H71" i="2"/>
  <c r="C72" i="2"/>
  <c r="D72" i="2"/>
  <c r="E72" i="2"/>
  <c r="F72" i="2"/>
  <c r="G72" i="2"/>
  <c r="H72" i="2"/>
  <c r="C73" i="2"/>
  <c r="D73" i="2"/>
  <c r="E73" i="2"/>
  <c r="F73" i="2"/>
  <c r="G73" i="2"/>
  <c r="H73" i="2"/>
  <c r="C74" i="2"/>
  <c r="D74" i="2"/>
  <c r="E74" i="2"/>
  <c r="F74" i="2"/>
  <c r="G74" i="2"/>
  <c r="H74" i="2"/>
  <c r="C75" i="2"/>
  <c r="D75" i="2"/>
  <c r="E75" i="2"/>
  <c r="F75" i="2"/>
  <c r="G75" i="2"/>
  <c r="H75" i="2"/>
  <c r="C76" i="2"/>
  <c r="D76" i="2"/>
  <c r="E76" i="2"/>
  <c r="F76" i="2"/>
  <c r="G76" i="2"/>
  <c r="H76" i="2"/>
  <c r="C77" i="2"/>
  <c r="D77" i="2"/>
  <c r="E77" i="2"/>
  <c r="F77" i="2"/>
  <c r="G77" i="2"/>
  <c r="H77" i="2"/>
  <c r="H68" i="2"/>
  <c r="G68" i="2"/>
  <c r="F68" i="2"/>
  <c r="E68" i="2"/>
  <c r="D68" i="2"/>
  <c r="C68" i="2"/>
  <c r="F32" i="2"/>
  <c r="E32" i="2"/>
  <c r="D32" i="2"/>
  <c r="C32" i="2"/>
  <c r="F31" i="2"/>
  <c r="E31" i="2"/>
  <c r="D31" i="2"/>
  <c r="C31" i="2"/>
  <c r="F33" i="2"/>
  <c r="E33" i="2"/>
  <c r="D33" i="2"/>
  <c r="C33" i="2"/>
  <c r="D63" i="2" l="1"/>
  <c r="G32" i="2"/>
  <c r="C63" i="2"/>
  <c r="H63" i="2"/>
  <c r="E63" i="2"/>
  <c r="F63" i="2"/>
  <c r="G63" i="2"/>
  <c r="I61" i="2"/>
  <c r="I62" i="2"/>
  <c r="I72" i="2"/>
  <c r="I69" i="2"/>
  <c r="I71" i="2"/>
  <c r="I73" i="2"/>
  <c r="I60" i="2"/>
  <c r="I70" i="2"/>
  <c r="I75" i="2"/>
  <c r="I77" i="2"/>
  <c r="I76" i="2"/>
  <c r="I74" i="2"/>
  <c r="I68" i="2"/>
  <c r="G31" i="2"/>
  <c r="G33" i="2"/>
  <c r="F12" i="2"/>
  <c r="E12" i="2"/>
  <c r="D12" i="2"/>
  <c r="C12" i="2"/>
  <c r="F54" i="2"/>
  <c r="E54" i="2"/>
  <c r="D54" i="2"/>
  <c r="C54" i="2"/>
  <c r="F53" i="2"/>
  <c r="E53" i="2"/>
  <c r="D53" i="2"/>
  <c r="C53" i="2"/>
  <c r="F52" i="2"/>
  <c r="E52" i="2"/>
  <c r="D52" i="2"/>
  <c r="C52" i="2"/>
  <c r="F46" i="2"/>
  <c r="E46" i="2"/>
  <c r="D46" i="2"/>
  <c r="C46" i="2"/>
  <c r="F45" i="2"/>
  <c r="E45" i="2"/>
  <c r="D45" i="2"/>
  <c r="C45" i="2"/>
  <c r="F43" i="2"/>
  <c r="E43" i="2"/>
  <c r="D43" i="2"/>
  <c r="C43" i="2"/>
  <c r="F42" i="2"/>
  <c r="E42" i="2"/>
  <c r="D42" i="2"/>
  <c r="C42" i="2"/>
  <c r="F41" i="2"/>
  <c r="E41" i="2"/>
  <c r="D41" i="2"/>
  <c r="C41" i="2"/>
  <c r="F35" i="2"/>
  <c r="E35" i="2"/>
  <c r="D35" i="2"/>
  <c r="C35" i="2"/>
  <c r="F34" i="2"/>
  <c r="E34" i="2"/>
  <c r="D34" i="2"/>
  <c r="C34" i="2"/>
  <c r="F30" i="2"/>
  <c r="E30" i="2"/>
  <c r="D30" i="2"/>
  <c r="C30" i="2"/>
  <c r="F24" i="2"/>
  <c r="E24" i="2"/>
  <c r="D24" i="2"/>
  <c r="C24" i="2"/>
  <c r="F23" i="2"/>
  <c r="E23" i="2"/>
  <c r="D23" i="2"/>
  <c r="C23" i="2"/>
  <c r="F22" i="2"/>
  <c r="E22" i="2"/>
  <c r="D22" i="2"/>
  <c r="C22" i="2"/>
  <c r="F21" i="2"/>
  <c r="E21" i="2"/>
  <c r="D21" i="2"/>
  <c r="C21" i="2"/>
  <c r="F20" i="2"/>
  <c r="E20" i="2"/>
  <c r="D20" i="2"/>
  <c r="C20" i="2"/>
  <c r="C6" i="2"/>
  <c r="D6" i="2"/>
  <c r="E6" i="2"/>
  <c r="F6" i="2"/>
  <c r="C7" i="2"/>
  <c r="D7" i="2"/>
  <c r="E7" i="2"/>
  <c r="F7" i="2"/>
  <c r="C8" i="2"/>
  <c r="D8" i="2"/>
  <c r="E8" i="2"/>
  <c r="F8" i="2"/>
  <c r="C9" i="2"/>
  <c r="D9" i="2"/>
  <c r="E9" i="2"/>
  <c r="F9" i="2"/>
  <c r="C10" i="2"/>
  <c r="D10" i="2"/>
  <c r="E10" i="2"/>
  <c r="F10" i="2"/>
  <c r="C11" i="2"/>
  <c r="D11" i="2"/>
  <c r="E11" i="2"/>
  <c r="F11" i="2"/>
  <c r="C13" i="2"/>
  <c r="D13" i="2"/>
  <c r="E13" i="2"/>
  <c r="F13" i="2"/>
  <c r="C14" i="2"/>
  <c r="D14" i="2"/>
  <c r="E14" i="2"/>
  <c r="F14" i="2"/>
  <c r="F5" i="2"/>
  <c r="E5" i="2"/>
  <c r="D5" i="2"/>
  <c r="C5" i="2"/>
  <c r="I63" i="2" l="1"/>
  <c r="G12" i="2"/>
  <c r="G46" i="2"/>
  <c r="G30" i="2"/>
  <c r="G42" i="2"/>
  <c r="G34" i="2"/>
  <c r="G43" i="2"/>
  <c r="D47" i="2"/>
  <c r="G52" i="2"/>
  <c r="G10" i="2"/>
  <c r="G6" i="2"/>
  <c r="G54" i="2"/>
  <c r="C47" i="2"/>
  <c r="F47" i="2"/>
  <c r="F55" i="2"/>
  <c r="G53" i="2"/>
  <c r="E55" i="2"/>
  <c r="D55" i="2"/>
  <c r="G23" i="2"/>
  <c r="G45" i="2"/>
  <c r="E47" i="2"/>
  <c r="E36" i="2"/>
  <c r="F36" i="2"/>
  <c r="G35" i="2"/>
  <c r="D36" i="2"/>
  <c r="C55" i="2"/>
  <c r="G41" i="2"/>
  <c r="C36" i="2"/>
  <c r="G7" i="2"/>
  <c r="G8" i="2"/>
  <c r="G9" i="2"/>
  <c r="G24" i="2"/>
  <c r="G22" i="2"/>
  <c r="C25" i="2"/>
  <c r="D25" i="2"/>
  <c r="E25" i="2"/>
  <c r="F25" i="2"/>
  <c r="G21" i="2"/>
  <c r="G20" i="2"/>
  <c r="G14" i="2"/>
  <c r="G13" i="2"/>
  <c r="G11" i="2"/>
  <c r="F15" i="2"/>
  <c r="E15" i="2"/>
  <c r="D15" i="2"/>
  <c r="C15" i="2"/>
  <c r="G36" i="2" l="1"/>
  <c r="G55" i="2"/>
  <c r="G47" i="2"/>
  <c r="G25" i="2"/>
  <c r="G5" i="2"/>
  <c r="G15" i="2" s="1"/>
  <c r="F78" i="2"/>
  <c r="D78" i="2"/>
  <c r="E78" i="2"/>
  <c r="H78" i="2"/>
  <c r="G78" i="2"/>
  <c r="C78" i="2"/>
  <c r="I78" i="2" l="1"/>
</calcChain>
</file>

<file path=xl/sharedStrings.xml><?xml version="1.0" encoding="utf-8"?>
<sst xmlns="http://schemas.openxmlformats.org/spreadsheetml/2006/main" count="734" uniqueCount="295">
  <si>
    <t>بيانات الواقعة</t>
  </si>
  <si>
    <t>عدد فئات</t>
  </si>
  <si>
    <t>م</t>
  </si>
  <si>
    <t>تاريخ الواقعة</t>
  </si>
  <si>
    <t>النطاق الزمني</t>
  </si>
  <si>
    <t>المحافظة</t>
  </si>
  <si>
    <t>النطاق الجغرافي</t>
  </si>
  <si>
    <t>دائرة الواقعة</t>
  </si>
  <si>
    <t>الحي أو القرية</t>
  </si>
  <si>
    <t>تفاصيل نوع الواقعة</t>
  </si>
  <si>
    <t>خلفية الواقعة</t>
  </si>
  <si>
    <t>نوع الواقعة</t>
  </si>
  <si>
    <t>مدنيون</t>
  </si>
  <si>
    <t>جماعات مُسلحة</t>
  </si>
  <si>
    <t>تفاصيل الإصابات</t>
  </si>
  <si>
    <t>توزيع المصابين علي المستشفيات</t>
  </si>
  <si>
    <t>رقم رسمي (محضر/بلاغ/ قضية) عن الواقعة</t>
  </si>
  <si>
    <t>اتهامات مرتبطة بالواقعة</t>
  </si>
  <si>
    <t>ملاحظات</t>
  </si>
  <si>
    <t>نص الخبر</t>
  </si>
  <si>
    <t>رابط 1</t>
  </si>
  <si>
    <t>رابط 2</t>
  </si>
  <si>
    <t>رابط 3</t>
  </si>
  <si>
    <t>رابط 4</t>
  </si>
  <si>
    <t>رابط 5</t>
  </si>
  <si>
    <t>رابط 6</t>
  </si>
  <si>
    <t>شمال سيناء</t>
  </si>
  <si>
    <t>جنوب سيناء</t>
  </si>
  <si>
    <t>انفجار</t>
  </si>
  <si>
    <t>القاهرة</t>
  </si>
  <si>
    <t>عدد الإصابات الإجمالي</t>
  </si>
  <si>
    <t>المنيا</t>
  </si>
  <si>
    <t>فض تظاهرة ميدانية</t>
  </si>
  <si>
    <t>الوراق</t>
  </si>
  <si>
    <t>جزيرة الوراق</t>
  </si>
  <si>
    <t>الجيزة</t>
  </si>
  <si>
    <t>قصر النيل</t>
  </si>
  <si>
    <t>الإسكندرية</t>
  </si>
  <si>
    <t>المحافظات المركزية</t>
  </si>
  <si>
    <t>محافظات الدلتا</t>
  </si>
  <si>
    <t>محافظات الصعيد</t>
  </si>
  <si>
    <t>المحافظات الحدودية</t>
  </si>
  <si>
    <t>واقعة فردية لاستخدام السلطة</t>
  </si>
  <si>
    <t>عمليات إرهابية</t>
  </si>
  <si>
    <t>فعالية احتجاجية</t>
  </si>
  <si>
    <t>تظاهرة ميدانية</t>
  </si>
  <si>
    <t>اسم مفهرس للواقعة</t>
  </si>
  <si>
    <t>الإجمالي</t>
  </si>
  <si>
    <t>مدن القناة</t>
  </si>
  <si>
    <t>احصاء وصفي لعدد الإصابات بين النطاق الزمني والمحافظة</t>
  </si>
  <si>
    <t>احصاء وصفي لعدد الإصابات بين النطاق الزمني والإقليم</t>
  </si>
  <si>
    <t>احصاء وصفي لعدد الإصابات بين النطاق الزمني وخلفية الواقعة</t>
  </si>
  <si>
    <t>احصاء وصفي لعدد الإصابات بين النطاق الزمني ونوع الواقعة</t>
  </si>
  <si>
    <t>احصاء وصفي لعدد الإصابات بين النطاق الزمني وفئات المصابين</t>
  </si>
  <si>
    <t>القوات المسلحة</t>
  </si>
  <si>
    <t>الشرطة</t>
  </si>
  <si>
    <t>الربع الثالث من 2024</t>
  </si>
  <si>
    <t>الربع الرابع من 2024</t>
  </si>
  <si>
    <t>الربع الاول من 2024</t>
  </si>
  <si>
    <t>الربع الثاني من 2024</t>
  </si>
  <si>
    <t>أسوان</t>
  </si>
  <si>
    <t>مرسى مطروح</t>
  </si>
  <si>
    <t>الدقهلية</t>
  </si>
  <si>
    <t>نقابة الصحفيين</t>
  </si>
  <si>
    <t>مركز أسوان - قرية جبل تقوق</t>
  </si>
  <si>
    <t>شركة مياة الشرب والصرف الصحي بجبل تقوق</t>
  </si>
  <si>
    <t>العياط</t>
  </si>
  <si>
    <t>قرية البليدة - خط السكة الحديد</t>
  </si>
  <si>
    <t>الضبعة</t>
  </si>
  <si>
    <t>قرية جميمة</t>
  </si>
  <si>
    <t>دكرنس</t>
  </si>
  <si>
    <t>طريق المطرية بورسعيد</t>
  </si>
  <si>
    <t>فض الوقفة والقبض على 7</t>
  </si>
  <si>
    <t>القبض على 2</t>
  </si>
  <si>
    <t>فض بالقوة والقبض على عدد</t>
  </si>
  <si>
    <t>تم الاشتباك مع الأهالي والقبض على 8</t>
  </si>
  <si>
    <t>موطفون - اعتراضا على فصلهم بسبب القانون رقم 73 لسنة 2021 الخاص بشروط شغل الوظائف أو الاستمرار فيها</t>
  </si>
  <si>
    <t>أهالي قرية جبل تقوق - بسبب تعيين ثلاثة موظفين فقط من الأهالي بشركة مياه الشرب والصرف الصحي، من أصل 700 موظف جرى تعيينهم.</t>
  </si>
  <si>
    <t>أهالي قرية البليدة بالعياط - احتجاجا على مصرع طفلين شقيقين دهسًا تحت عجلات القطار رقم 185/ 2603 "سوهاج - بورسعيد"</t>
  </si>
  <si>
    <t>أهالي قرية جميمة بالضبعة - رفض الأهالي تمكين عناصر الجيش من رفع مساحات المنازل في القرية تمهيدًا لتعويضهم عنها وهدمها، لإقامة مشروع «ساوث ميد» السياحي لمجموعة هشام طلعت مصطفي</t>
  </si>
  <si>
    <t>أهالي المطرية - للمطالبة بتحسين خدمات طريق الواصل بين «المطرية – بورسعيد»، بعد وقوع حادث على الطريق، أدى إلى  مصرع 13عاملاً وإصابة 22 آخرين، من أهالي المطرية أثناء توجههم للعمل في منطقة الاستثمار ببورسعيد</t>
  </si>
  <si>
    <t>أهالي جزيرة الوراق - احتجاجا على حصار الجزيرة ومنع دخول مواد البناء إليها</t>
  </si>
  <si>
    <t>من الأهالي عبد القادر صافي (إقدورة) برصاصة في الذراع اليسري</t>
  </si>
  <si>
    <t>من الإهالي بالغاز المسيل للدموع</t>
  </si>
  <si>
    <t>المحضر رقم 3506 لسنة 2024 جنح قصر النيل</t>
  </si>
  <si>
    <t>التجمهر والتظاهر</t>
  </si>
  <si>
    <t>القضية 16257 لسنة 2024 جنح العياط</t>
  </si>
  <si>
    <t>حرق مهمات مملوكة للسكة الحديد وتعطيل قطار لمدة 90 دقيقة</t>
  </si>
  <si>
    <t>القضية رقم 7711 لسنة 2024 جنح المطرية</t>
  </si>
  <si>
    <t>التجمهر والتعدي على قوات الأمن</t>
  </si>
  <si>
    <t>في ظل سياسة القمع الشامل لأي صوت، ضد السلطة أو ضد أية مشكلات يواجهها المواطنون، جرى اعتقال عشرات الموظفين من على سُلم نقابة الصحفيين، لمحاولتهم تنظيم مظاهرة احتجاجية. وأعلنت المحامية الحقوقية ماهينور المصري، أن قوات الأمن  فضّت وقفة لعشرات الموظفين وألقت القبض على سبعة منهم، على الأقل، في أثناء محاولتهم التجمع في وقفة احتجاجية على سلم نقابة الصحفيين ظهر السبت، وكان الموظفون يعتزمون التظاهر اعتراضا على فصلهم بسبب القانون رقم 73 لسنة 2021 الخاص بشروط شغل الوظائف أو الاستمرار فيها، حيث احتجوا على القانون باعتباره يسمح بالفصل بحجة تعاطي المخدرات بدون أمر قضائي، وفصل بسببه آلاف الموظفين بالرغم من وجود أخطاء بعينات التحليل أو بدون إجراء تحليل من الأساس. وأكدت الناشطة الحقوقية أن قوات الأمن فضّت الوقفة بالقوة، بالرغم من أن المشاركين فيها كانوا قد تقدموا بإخطار قانوني مسبق مرسل بالبريد بعلم الوصول لمأمور قسم قصر النيل، ونشرت المصري أسماء المقبوض عليهم من قبل الأمن المصري، وهم: وليد عبد السلام، وحسام محمد، ومحمد أحمد يوسف، وطارق حسين، وباسم أحمد رشاد، ولا يزال مكان احتجازهم غير معلوم حتى الآن. وعلّقت المحامية الحقوقية بالقول: “بدلا من الاستماع إلى شكوى المحتجين وما تعرضوا له من ظلم، تصر الأجهزة الأمنية على غلق كل القنوات أمام المواطنين للشكوى أو التعبير عن مظالمهم” وتسري أحكام القانون رقم 73 لسنة 2021، في مادته الثانية على العاملين بوحدات الجهاز الإداري للدولة من وزارات ومصالح وأجهزة حكومية ووحدات الإدارة المحلية، والهيئات العامة، والأجهزة التي لها موازنات خاصة، وشركات القطاع العام، وشركات قطاع الأعمال العام، والشركات القائمة على إدارة المرافق العامة بالدولة، وغيرها من الشركات التابعة للدولة أو التي تساهم فيها بأي وجه من الوجوه، ودور الرعاية وأماكن الإيواء، والملاجئ ودور الإيداع والتأهيل، ودور الحضانة والمدارس والمستشفيات. ويشترط القانون في مادته الثالثة، لشغل الوظائف في الجهات المشار إليها في المادة الثانية من هذا القانون بالتعيين أو التعاقد أو الاستعانة أو الترقية أو الندب أو النقل أو الإعارة أو للاستمرار فيها، بالإضافة إلى الشروط الأخرى التي تتضمنها القوانين واللوائح، ثبوت عدم تعاطي المخدرات من خلال تحليل فُجائي تجريه جهات العمل بمعرفة الجهات المختصة.</t>
  </si>
  <si>
    <t>https://fj-p.com/373709/%d8%a7%d8%b9%d8%aa%d9%82%d8%a7%d9%84-%d9%85%d9%88%d8%b8%d9%81%d9%8a%d9%86-%d8%ad%d8%a7%d9%88%d9%84%d9%88%d8%a7-%d8%a7%d9%84%d8%aa%d8%b8%d8%a7%d9%87%d8%b1-%d8%a3%d9%85%d8%a7%d9%85-%d8%a7%d9%84/</t>
  </si>
  <si>
    <t>https://daaarb.com/%d8%a8%d9%82%d8%b1%d8%a7%d8%b1-%d9%85%d9%86-%d8%a7%d9%84%d9%86%d9%8a%d8%a7%d8%a8%d8%a9-%d8%a7%d9%84%d9%85%d9%81%d9%88%d8%b6%d9%8a%d8%a9-%d8%a7%d9%84%d9%85%d8%b5%d8%b1%d9%8a%d8%a9-%d8%a5%d8%ae%d9%84/</t>
  </si>
  <si>
    <t>https://www.cfjustice.org/ar/%d9%86%d8%b4%d8%b1%d8%a9-%d8%a8%d8%a7%d9%84%d8%a7%d9%86%d8%aa%d9%87%d8%a7%d9%83%d8%a7%d8%aa-%d8%a7%d9%84%d8%aa%d9%8a-%d8%aa%d9%85-%d8%b1%d8%b5%d8%af%d9%87%d8%a7-%d9%85%d9%86-%d9%82%d8%a8%d9%84-%d9%85/</t>
  </si>
  <si>
    <t>تسود حالة من الغضب  داخل قرية "جبل تقوق" التابعة لمدينة أسوان، بسبب تعيين ثلاثة موظفين فقط من الأهالي بشركة مياه الشرب والصرف الصحي، من أصل 700 موظف جرى تعيينهم. وتأجج غضب أهالي القرية بعد إعلان نتائج مسابقة التعيينات الخاصة بالشركة المقامة داخل قرية "جبل تقوق"، ونظم الأهالي يوم الثلاثاء الموافق 15 أكتوبر، وقفة احتجاجية فضتها قوات الأمن باستخدام قنابل الغاز، وألقي فيها القبض على ستة أشخاص، ثم أخلي سبيلهم مساء اليوم نفسه، إذ اعتبر المحتجون أن عملية الاختيار طالتها "المحسوبية والوساطة"، على حد قولهم. وعلى إثر الاحتجاجات، قامت قوات الأمن بحصار مدخل القرية، مما أدى إلى منع دخول وخروج الأشخاص منها، كما جرى قطع المياه والكهرباء، وتعرض بعض الأهالي لإطلاق قنابل الغاز المسيل للدموع، وفقًا لحديث مصدر من سكان القرية- رفض ذكر اسمه. وأوضح الناشط النوبي عمر مغربي "أبو روما" من سكان القرية، في حديثه لـ"عين الأسواني" أن الاحتجاجات بدأت بعد إعلان شركة المياه نتائج المقبولين في 8 أكتوبر الجاري، التي تضمنت تعيين ثلاثة فقط من أبناء القرية، حيث قام المحتجون بمنع الموظفين من دخول مقر شركة المياه، يوم الأحد الماضي. "وأسفرت مفاوضات مع المحتجين، عن تقديم محافظ أسوان اللواء إسماعيل كمال، اقتراحًا بإعادة النظر في تعيين 9 أشخاص جدد، مع الثلاثة المقبولين من شباب القرية الذين تقدموا إلى المسابقة،إلا أن المحتجين رفضوا الاقتراح وطلبوا تعيين 100 شاب، وهو ما قابله اللواء إسماعيل كمال، بالرفض". وبحسب مغربي فإن رفض المحافظ بسبب احتياج محطات المياه الجديدة إلى عاملين بمراكز أخرى في المحافظة، مما أدى إلى تصاعد احتجاج العشرات من المتقدمين للوظيفة، يوم الثلاثاء 15 أكتوبر، واعتقل ستة منهم. وأضاف "مغربي" أن المحافظ قرر عقد جلسة مع قيادات القرية يوم السبت القادم لمناقشة المشكلة، فيما يطالب المحتجون بتعيين 100 شاب، نصفهم من قرية جبل تقوق والنصف الآخر من القرى المجاورة، خاصة أن القرية تحتاج إلى فرص عمل للشباب، وفي نظر المحتجين أنهم أولى بالتعيين لأن مكان الشركة الرئيسي داخل قريتهم. وأشار المغربي إلى أن توزيع الوظائف كان غير عادل، ففي نظره أنه جرى تعيين 22 شابًا من قرية أبو الريش، في الوقت الذي لم يُعيّن سوى ثلاثة من مركز نصر النوبة بالكامل "وكان معظم المقبولين من مركز إدفو وكوم أمبو". وفي 12 أكتوبر فتحت شركة مياه الشرب والصرف الصحي بأسوان باب التظلمات للوظائف التي أعلنت عن نتائجها للتعاقد بالوظائف الفنية؛ بما في ذلك فني التشغيل والصيانة في التخصصات المختلفة مثل الكهرباء والميكانيكا والأعمال الصحية، بالإضافة إلى فني المساحة والمعمل وسلامة وصحة مهنية.</t>
  </si>
  <si>
    <t>https://www.bashkatibnews.com/ainalaswani/dep/reports/172918052534288419-%D8%A7%D8%AD%D8%AA%D8%AC%D8%A7%D8%AC%D8%A7%D8%AA_%D9%82%D8%B1%D9%8A%D8%A9_%D8%AC%D8%A8%D9%84_%D8%AA%D9%82%D9%88%D9%82</t>
  </si>
  <si>
    <t>https://fj-p.com/390485/%d8%a7%d8%ad%d8%aa%d8%ac%d8%a7%d8%ac%d8%a7%d8%aa-%d9%88%d9%85%d8%b8%d8%a7%d9%87%d8%b1%d8%a7%d8%aa-%d8%b6%d8%af-%d8%b3%d9%8a%d8%a7%d8%b3%d8%a7%d8%aa-%d8%a7%d9%84%d8%b3%d9%8a%d8%b3%d9%8a-%d8%a8%d9%80/</t>
  </si>
  <si>
    <t>https://daaarb.com/%d8%a8%d9%82%d9%86%d8%a7%d8%a8%d9%84-%d8%a7%d9%84%d8%ba%d8%a7%d8%b2-%d8%a7%d9%84%d8%a3%d9%85%d9%86-%d9%8a%d9%81%d8%b6-%d9%88%d9%82%d9%81%d8%a9-%d8%a7%d8%ad%d8%aa%d8%ac%d8%a7%d8%ac%d9%8a%d8%a9-%d8%b6/</t>
  </si>
  <si>
    <t>احتشد أهالي قرية البليدة بمركز العياط التابعة لمحافظة الجيزة، صباح اليوم، على شريط السكة الحديد وأوقفوا حركة القطارات احتجاجًا على مصرع طفلين شقيقين دهسًا تحت عجلات القطار رقم 185/ 2603 "سوهاج - بورسعيد". وذكرت الهيئة القومية لسكك حديد مصر، في بيان اليوم، "إنه في تمام الساعة 7.43 صباحًا أثناء مسير قطار رقم 185/ 2603 سوهاج - بورسعيد، بالكيلومتر 52/600 بجوار مزلقان البليدة المغلق وبحراسة غفير المنفذ وخفير نظامي بين العياط والبليدة عبر طفلان السكة من مكان غير معد للعبور وتم دهسهما". وكان الطفلان في طريقهما إلى مدرستهما الابتدائية وأثناء عبورهما ممرًا ضيقًا يربط غرب القرية بشرقها؛ بسبب غلق الكوبري المار بمزلقان القطار لتجديده صدمهما القطار، وفق اثنين من أهالي القرية لـ المنصة. وتجمع الأهالي على شريط السكة الحديد احتجاجًا على الحادث، وقالت الهيئة في بيانها إنه "في تمام الساعة 8.30 صباحًا أبلغ ناظر المحطة عن تجمهر الأهالي وقيامهم بالتعدي على خفير المنفذ وإشعال النيران بغرفته وتم حجز القطارات طالع/نازل". وقال أحد الأهالي، طالبًا عدم نشر اسمه، إن عددًا من القيادات الأمنية بينهم مدير أمن الجيزة اللواء سامح الحميلي توجهوا إلى مكان الحادث لتهدئة الأهالي وإقناعهم بفتح طريق القطارات. وأضاف أن الكوبري الذي يربط غرب القرية بشرقها، حيث توجد المدارس والمستشفيات وكل المصالح الحكومية، مغلق منذ 4 أشهر، ولا يوجد سوى ممر ضيق لعبور أهالي القرية. وتابع "كنا حاسين إن مع بداية المدارس ممكن تحصل كوارث، وطلبنا كتير من المسؤولين حل المشكلة، بالانتهاء من تجديد الكوبري، أو توفير ممر بديل آمن، لكن ما حدش سأل فينا". وأشار إلى أنه منذ نحو شهر ونصف الشهر، شكى الأهالي إلى محافظ الجيزة عادل النجار، أثناء زيارته للعياط، وتفقد الكوبري ووعد بالانتهاء منه في أسرع وقت لكن شيئًا لم يتم. وأوضح مواطن ثانٍ من أهالي القرية أن الطفلين الشقيقين، إحدهما يدعى مصطفى وهو في الصف السادس الابتدائي، والثانية حنان وهي في الصف الثاني الابتدائي، مشيرًا إلى أن النيابة أصدرت تصريحًا بدفن جثة الطفلين. وقبل 10 أيام تصادم قطار نوم بجرار سكة حديد، على خط الوجه القبلي عند منطقة ماقوسة في محافظة المنيا، ما أسفر عن إصابة 20 راكبًا حسب وزارة الصحة، التي أكدت في بيان لاحق تعافي 19 منهم وعثورها على حالة وفاة في محيط الحادث، ثم أعلنت بعد ذلك العثور على جثة ثانية في مياه ترعة الإبراهيمية التي سقطت بها عربتان من القطار. وفي 14 سبتمبر/أيلول الماضي، أعلنت هيئة السكك الحديدية تصادم قطاري ركاب رقمي 281 و336 عند بلوك 5 بمدينة الزقازيق، ما أسفر عن 4 وفيات وإصابة 49 شخصًا تم نقلهم وقتها إلى مستشفيي الزقازيق الجامعي، والأحرار، حسب وزارة الصحة والسكان. وتعمل مصر منذ سنوات على تطوير شبكة النقل وتحديث القطارات وتطوير خطوط السكك الحديدية بتكلفة 225 مليار جنيه خلال الفترة من 2014 إلى 2024، بعد سجل طويل من حوادث القطارات.</t>
  </si>
  <si>
    <t>https://manassa.news/news/20108</t>
  </si>
  <si>
    <t>https://manassa.news/news/20278</t>
  </si>
  <si>
    <t>أصيب أحد أهالي قرية جميمة التابعة لمركز ومدينة الضبعة في محافظة مطروح بالرصاص، أمس، إثر اشتباكات مع القوات المسلحة، أسفرت أيضًا عن القبض على اثنين آخرين، بعد رفض الأهالي تمكين عناصر الجيش من رفع مساحات المنازل في القرية تمهيدًا لتعويضهم عنها وهدمها، لإقامة مشروع «ساوث ميد» السياحي، بحسب شاهد عيان من الأهالي طلب من «مدى مصر» عدم ذكر اسمه. المشروع الذي تملكه مجموعة طلعت مصطفى، على مساحة 23 مليون متر مربع، تشارك فيه الحكومة بحصة من أراضي الدولة وعوائد الضرائب، حسبما أعلن رئيس الوزراء، في يوليو الماضي. مصادر بالقرية أوضحت أن المصاب، ويُدعى عبد القادر صافي بولبكم الشهير بـ«إقدورة»، تلقى رصاصة في ذراعه اليسرى، ونُقل إلى مستشفى في الإسكندرية، مشيرة إلى أنه يحتاج لإجراء ثلاث عمليات جراحية. بحسب أحد أهالي القرية، اضطرت عناصر القوات المسلحة لمغادرة المكان عقب الاشتباكات، دون رفع المساحات. وسجلت صور وفيديوهات، متداولة على مواقع التواصل الاجتماعي، جانبًا من المواجهات بين الأهالي وقوات الجيش، أظهرت مطاردة شباب جميمة مدرعتين حاولتا مغادرة مكان الاحتجاج بعد إصابة «إقدورة»، وإلقاء الحجارة على المدرعتين وسط إطلاق الرصاص لتفريق المحتجين. المصدر من القرية لفت إلى أن احتجاجات الأهالي امتدت لاحقًا إلى جزء من القرية سبق وسلّمه أصحابه للقوات المسلحة، حيث أجبر الأهالي المقاولين التابعين لمشروع «ساوث ميد»، العاملين في هذا الجزء على المغادرة مع معداتهم. بحسب مصادر محلية، انتقل مسؤول من الجيش إلى القرية، في وقت لاحق أمس، في محاولة للتهدئة والتحدث مع شيوخ القبائل لاحتواء الموقف. أحد أهالي القرية قال إن المسؤول طلب من الأهالي تمكين القوات المسلحة من رفع المساحات، لكنهم رفضوا وطالبوا بالتفاوض مباشرة مع المستثمرين ومع المسؤولين في المحافظة، وأكدوا أن الجيش يجب ألا يكون له علاقة بالأمر. كان المصدر الذي شهد الاشتباكات أوضح أن «الأهالي رفضوا رفع مساحات منازلهم لأننا أبلغنا القوات المسلحة منذ شهور رفضنا لطريقة حساب التعويض»، مضيفًا أنه بخلاف مبالغ التعويض الزهيدة، ترغب القوات المسلحة في سداد تعويض عن المنازل فقط، وليس عن الأراضي التي يزرعها الأهالي بالتين والزيتون. وبحسب المصدر، تعرض القوات المسلحة تعويضًا قيمته 3000 جنيه للمتر في المباني المسقوفة بالخشب، و7000 للمتر للمباني الخرسانية، مضيفًا: «التعويض الوحيد المتاح للأراضي الزراعية هو تعويض قيمته ألف جنيه عن كل شجرة». مصدر ثاني أرجع جانبًا من غضب أهالي القرية إلى عدم حصول عدد منهم على مستحقاتهم كمقاولين من الباطن لأعمال في «ساوث ميد»، عملوا لدى المقاولين المتعاقدين مع القوات المسلحة، والتي تأخرت في سداد مستحقاتهم. سبقت أحداث الأمس وقائع مشابهة منذ بداية العام الجاري، شهدت اعتراض أهالي القرى القريبة من منطقة رأس الحكمة في الضبعة، ومنها جميمة والجنوب، على محاولات رجل الأعمال هشام طلعت مصطفى إجبارهم على الرحيل دون تعويضات مناسبة، بحسب حديث عدد من الأهالي لـ«مدى مصر» حينها، وأشاروا إلى تطور تلك الاعتراضات إلى مشاجرات مع عناصر القوات المسلحة. وأوضح الأهالي أن التفاوض بدأ بعرض وسطاء عن «طلعت مصطفى» مبالغ زهيدة تتراوح بين 12 و15 ألف جنيه للفدان، بحجة أن الحكومة ستنزع ملكية الأراضي للمنفعة العامة، نظرًا لقربها من محطة الضبعة النووية، وهو ما رفضه الأهالي خصوصًا في ظل تلقي سكان قرية جراولة، القريبة من رأس الحكمة، عروضًا من رجل الأعمال نجيب ساويرس بتعويضات تبلغ مليون و200 ألف جنيه عن الفدان الواحد، لإقامة مشروعه «سيلفر ساندس». سبق أن أرسل أهالي قرية جميمة، في مارس الماضي، مناشدة إلى رئيس الجمهورية، حصل «مدى مصر» على نسخة منها، جاء فيها: «فوجئ الأهالي خلال الأشهر الماضية بلجنة من القوات المسلحة تقوم بوضع إحداثيات وعلامات على جزء من أرض المنطقة القريبة من رأس الحكمة، وحصر المباني والأراضي الزراعية. وعندما تصدى لهم الأهالي وأخبروهم بأنهم يملكون الأراضي والمباني بموجب عقود ملكية موثقة، أخبرهم أعضاء اللجنة بأن الحصر ضروري وأنه في صالح الأهالي». وفي شرحهم للضرر الواقع عليهم، أشار الأهالي في مناشدتهم إلى القرار الجمهوري رقم 421 لسنة 2021، الذي تضمن تخصيص قطع أراضي في الساحل الشمالي لصالح القوات المسلحة، موضحين أنهم تساءلوا عند صدوره عن أسباب تخصيص أراضيهم للقوات المسلحة، فكان الرد بأن الهدف من ذلك، ومن القرارات المماثلة بتخصيص أراضي التجمعات السكانية في الشريط الساحلي للقوات المسلحة، هو تجميد المنطقة وعدم التوسع في الرقعة السكانية، على أن يبقى الحال كما هو دون أي تغيير بحجة أن تلك المنطقة هي منطقة أمان نووي. وقال الأهالي في مناشدتهم للرئيس إنهم فوجئوا لاحقًا بصدور قرار تخصيص أراضيهم لصالح مجموعة طلعت مصطفى لإقامة مشروع «ساوث ميد» على مساحة 5540 فدانًا، وطالب الأهالي الرئيس بالتدخل لرفع الضرر عنهم، وعدم تهجيرهم من أراضيهم التي يعملون فيها بالزراعة والرعي. في مواجهة شكاوى أهالي رأس الحكمة والقرى المحيطة بها من تولي الجيش مهمة التفاوض مع الأهالي وتعويضهم عن مساكنهم، تضمنت جميع قرارات هيئة المجتمعات العمرانية المتعلقة باعتماد تخطيط المشاريع السياحية والفندقية في مناطق الساحل الشمالي الغربي، نصًا على تحمل المستثمرين ورجال الأعمال «أية مبالغ أو تعويضات نتيجة وجود حالات وضع يد أو أي إشغالات بالأرض محل التعاقد، وكذلك الناتجة عن تسوية أي ملكية أو عقود خاصة قد تظهر على أرض المشروع مستقبلًا، وألا تتحمل الهيئة أو أجهزتها أي مسؤولية عن ذلك».</t>
  </si>
  <si>
    <t>https://www.madamasr.com/2024/11/05/news/%D8%B3%D9%8A%D8%A7%D8%B3%D8%A9/%D8%A5%D8%B5%D8%A7%D8%A8%D8%A9-%D8%B4%D8%A7%D8%A8-%D9%88%D8%A7%D9%84%D9%82%D8%A8%D8%B6-%D8%B9%D9%84%D9%89-%D8%A7%D8%AB%D9%86%D9%8A%D9%86-%D9%81%D9%8A-%D8%A7%D8%B4%D8%AA%D8%A8%D8%A7%D9%83%D8%A7%D8%AA/</t>
  </si>
  <si>
    <t>قررت محكمة دكرنس الجزئية، الأربعاء، تجديد حبس 5 من شباب وأطفال مدينة المطرية بمحافظة الدقهلية، في القضية رقم 7711 لسنة 2024 جنح المطرية، حسبما قال محاميهم حسن الملهاط، لـ«درب». تأتي هذه القضية على خلفية احتجاج الأهالي في منتصف نوفمبر الماضي، للمطالبة بتحسين خدمات طريق الواصل بين «المطرية – بورسعيد»، بعد وقوع حادث على الطريق، أدى إلى  مصرع 13عاملاً وإصابة 22 آخرين، من أهالي المطرية أثناء توجههم للعمل في منطقة الاستثمار ببورسعيد. وكانت قوات الأمن قد فضت بالقوة، احتجاج الأهالي وألقت القبض على 29 منهم، قبل أن يتم الإفراج عنهم فيما عدا 5 محبوسين تم التجديد لهم اليوم 15 يومًا، على أن تكون جلسة التجديد القادم في 19 ديسمبر الجاري، حسبما قال الملهاط، لـ«درب». يُذكر أن من بين المحبوسين شقيق أحد المتوفين، وآخر هو ابن شقيقة أحد المتوفين في الحادث، بالإضافة إلى طفلين يبلغان 17 عامًا تم إيداعهما في مؤسسة الأحداث بقرية «بني عبيد»، فيما تم ترحيل باقي المتهمين إلى سجن «ليمان 1-جمصة» الُمشدد. والمحبوسين هم: احمد محمد السعيد عيد، يبلغ 24 عامًا، وهو شقيق أحد المتوفين في حادث الاستثمار، كريم الجرايحي شعبان زكريا، يبلغ  22 عامًا، وهو ابن شقيقة أحد المتوفين في الحادث، محمود السيد محمد حجازى، يبلغ 19 عامًا، عبدالله محمد السيد حجازى، يبلغ 17عامًا، أحمد السيد متولى عبد الهادى، يبلغ 17 عامًا.</t>
  </si>
  <si>
    <t>https://daaarb.com/%d9%85%d8%ad%d9%83%d9%85%d8%a9-%d8%af%d9%83%d8%b1%d9%86%d8%b3-%d8%aa%d8%ac%d8%af%d8%af-%d8%ad%d8%a8%d8%b3-%d8%b4%d8%a8%d8%a7%d8%a8-%d9%88%d8%a3%d8%b7%d9%81%d8%a7%d9%84-%d8%a7%d9%84%d9%85%d8%b7%d8%b1/</t>
  </si>
  <si>
    <t>https://www.fj-p.com/393387/%D8%A7%D8%B9%D8%AA%D9%82%D9%84%D8%AA-25-%D9%85%D9%88%D8%A7%D8%B7%D9%86%D8%A7-%D9%85%D8%B4%D8%A7%D9%87%D8%AF-%D8%A7%D9%84%D9%86%D8%B9%D9%88%D8%B4-%D9%88%D8%A8%D9%84%D8%B7%D8%AC%D8%A9-%D8%A7%D9%84/</t>
  </si>
  <si>
    <t>https://rassd.com/543713.htm</t>
  </si>
  <si>
    <t>تمكن أهالي #جزيرة_الوراق من الضغط بقوة عبر الاحتجاج الجماعي في الشارع في الإفراج عن شباب الجزيرة ال8 المعتقلين من داخلية السيسي في أحداث مساء الأربعاء. وحتى قبل 6 ساعات من منتصف ليل الخميس كان أهالي الوراق يأملون أن تنجح مفاوضات ودية مع الأمن في الإفراج عن 8 من الأهالي المقبوض عليهم قبل فتح قضية ضدهم وإحالتهم إلى النيابة، بعد اشتباكات. https://www.facebook.com/share/p/1DFzo3Pm7d/ ومن بين المطالبات ما كتبه ممدوح قاسم على فيسبوك “الوضع فى (حزيرة الوراق) بلغ مرحلة خطيرة.. من فرض حصار لإعتقالات لقنابل دخان للخرطوش.. تعامل الأمن مع الأزمة يزيدها إشتعالا..”. وأقترح/ اولا الإفراج عن الأهالى المعتقلين.. ثانيا بشكل رئيس الوزراء لجنة من رجال نافذين.. للتباحث مع ممثلين عن الأهالى لبحث الحل.. فإذا كانت الدولة تريد الجزيرة.. فلتعوض الأهالى سكنيا وماديا.. ترك الموضوع للأمن وحده فيه ظلم للأمن.. فهو ليس مؤهلا للتفاوض والتسايس.. لاتوجد مشكلة بلا حل.. فقط إن صلحت النوايا”. وهتف اهالى جزيرة الوراق أمام المعدية الغربية للجزيرة، ضد السلطة وداخلية السيسي التي اقتحمت الجزيرة “علي وعلي وعلي الصوت .. اللي بيهتف مش بيموت” بعد اعتقال سلطات الانقلاب 8 من شباب الجزيرة ضمن حصار شامل للجزيرة وإطلاق كثيف للخرطوش والغاز.</t>
  </si>
  <si>
    <t>https://fj-p.com/393637/%d8%a8%d8%b9%d8%af-%d8%a7%d8%ad%d8%aa%d8%ac%d8%a7%d8%ac%d8%a7%d8%aa-%d8%a7%d9%84%d8%a3%d9%87%d8%a7%d9%84%d9%8a-%d8%a7%d9%84%d8%a5%d9%81%d8%b1%d8%a7%d8%ac-%d8%b9%d9%86-%d8%b1%d8%ac%d8%a7%d9%84/</t>
  </si>
  <si>
    <t>https://www.madamasr.com/2024/11/20/news/u/%D9%85%D8%B5%D8%A7%D8%AF%D8%B1-%D9%85%D9%86-%D8%A7%D9%84%D9%88%D8%B1%D8%A7%D9%82-%D8%A7%D9%84%D8%B4%D8%B1%D8%B7%D8%A9-%D8%AA%D8%AD%D8%AA%D8%AC%D8%B2-7-%D9%85%D9%86-%D8%A7%D9%84%D8%A3%D9%87%D8%A7/</t>
  </si>
  <si>
    <t>https://www.instagram.com/madamasr/p/DCoYduKoIcg/?img_index=1</t>
  </si>
  <si>
    <t>https://fj-p.com/393562/%D9%87%D8%AC%D9%88%D9%85-%D9%84%D9%8A%D9%84%D9%8A-%D8%A8%D8%B9%D8%AF-%D8%A7%D8%B9%D8%AA%D9%82%D8%A7%D9%84-8-%D9%85%D9%86-%D8%A7%D9%84%D9%88%D8%B1%D8%A7%D9%82-%D8%A3%D9%87%D8%A7%D9%84%D9%8A-%D8%A7/</t>
  </si>
  <si>
    <t>اسم مميز للواقعة، حسب حدث أو سياق متصل</t>
  </si>
  <si>
    <t>احتجاجات أهالي الضبعة - مشروع طلعت مصطفى</t>
  </si>
  <si>
    <t>أحداث جزيرة الوراق</t>
  </si>
  <si>
    <t>رفح</t>
  </si>
  <si>
    <t>جنوب منفذ العوجة - الحدود المصرية الإسرائيلية</t>
  </si>
  <si>
    <t>الحدود المصرية الإسرائيلية</t>
  </si>
  <si>
    <t>جنوب مدينة الشيخ زويد</t>
  </si>
  <si>
    <t>الشيخ زويد</t>
  </si>
  <si>
    <t>أرض زراعية بقرية الخربة</t>
  </si>
  <si>
    <t>أحبطت قوات تأمين الحدود المصرية الشمالية الشرقية محاولة تهريب مواد مخدرة، تقدر بنحو 300 كيلو جرام، وقتلت ثلاثة مهربين، حسبما أعلن المتحدث العسكري باسم القوات المسلحة المصرية، مساء أمس، دون أن يوضح أي تفاصيل إضافية عن المحاولة وإن كانت لتهريب المواد المخدرة من مصر أم إليها. هذا الإعلان هو الثاني خلال أسبوع، بعدما أعلن المتحدث، الثلاثاء الماضي، عن إحباط عملية مماثلة وإن حدد أنها كانت جنوب منفذ العوجة، وهي العملية التي كان متحدثو الجيش الإسرائيلي أسبق في الإعلان عنها وقتها، موضحين أن المهربين كانوا يجلبون «البضائع المهربة» من مصر إلى إسرائيل، واشتبكوا مع قوات جيش الاحتلال، ولم يصدر عن الجانب الإسرائيلي إعلانات مماثلة بخصوص عملية اﻷمس. وشهدت منطقة الحدود بين مصر وإسرائيل، في يونيو الماضي، مقتل جندي مصري، وثلاثة من جنود الاحتلال، إثر مطاردة عناصر تهريب مخدرات، حسبما قال المتحدث العسكري المصري وقتها، فيما وصف الجيش الإسرائيلي الجندي المصري بـ«المخرب»، قائلًا إنه استهدف قتلاه. وفي واقعة أخرى لم يشر إليها المتحدث العسكري المصري، نقلت قناة القاهرة الإخبارية، شبه الرسمية، أمس، عمّن قالت إنه مصدر مسؤول، نفيًا لـ«ما ذكرته تقارير إعلامية إسرائيلية عن إطلاق طائرة دون طيار من سيناء باتجاه إيلات». كان المتحدث باسم الجيش الإسرائيلي أعلن، أمس، انطلاق صافرات الإنذار في منطقة مدينة إيلات، بسبب إطلاق «صاروخ اعتراض نحو هدف مشبوه في منطقة البحر الأحمر كان في طريقه نحو المجال الجوي الاسرائيلي»، فيما نسبت حسابات تواصل اجتماعي لـ«إعلام عبري» قوله إن رشقات صاروخية انطلقت من «سيناء المصرية باتجاه إيلات».</t>
  </si>
  <si>
    <t>https://www.alarabiya.net/arab-and-world/egypt/2024/01/16/-%D8%AD%D8%AF%D8%AB-%D8%A3%D9%85%D9%86%D9%8A-%D8%B9%D9%84%D9%89-%D8%A7%D9%84%D8%AD%D8%AF%D9%88%D8%AF-%D8%A7%D9%84%D8%A7%D8%B3%D8%B1%D8%A7%D8%A6%D9%8A%D9%84%D9%8A%D8%A9-%D9%85%D8%B9-%D9%85%D8%B5%D8%B1-%D9%88%D8%A8%D9%8A%D8%A7%D9%86-%D9%84%D9%84%D8%AC%D9%8A%D8%B4-%D9%8A%D9%88%D8%B6%D8%AD</t>
  </si>
  <si>
    <t>https://www.facebook.com/mada.masr/posts/pfbid0xvFX28xWhKyRwmfRGd6cYKPEt1oe6L2Gu9cUC8AyauMbUrdXHraKP3zRjLn76R8nl</t>
  </si>
  <si>
    <t>كشفت منظمة سيناء لحقوق الإنسان عن مصادر قبلية عن مقتل المواطن المصرى "حازم سليمان الهجي" واصابة اثنين اخرين كانوا برفقته نتيجة إطلاق قوات الجيش المصرى النار على سيارة كانوا يستقلونها في جنوب رفح بعد رفضهم التوقف بالسيارة! وعبر @Sinaifhr قالت إن قوات الجيش أطلقت النار على سيارة ربع نقل كان يستقلها 3 مدنيين جنوب رفح، ما أسفر عن مقتل "حازم سليمان الهجي" 21 عاما، واصابة اثنين اخرين كانوا برفقته. وحسب المصادر فإن قوات الجيش حاولت ايقاف السيارة وأمرت قائدها بالتوقف لكنه رفض الانصياع للتعليمات، مما أدى إلى ملاحقة السيارة وإطلاق النار عليها. وقالت مواقع ومنصات على فيسبوك من شمال سيناء إن القتلى اثنين من 3 مصريين وأن مكان القتل هو في جنوب مدينة الشيخ زويد برصاص قوات حرس الحدود اثناء مطاردة لسيارة دبابة ربع نقل لم تمتثل لأوامر بالتوقف فيما لا تزال تفاصيل الحادث غير واضحة. المحامي والناشط عمرو عبد الهادي @amrelhady4000 علق أن الجيش قتل حازم سليمان بدم بارد كالعاده ولأن احنا ارقام في مصر ومفيش حاتم بيتحاسب زي ما قال الفريق #السيسي فطبعا ده الجيش يعني ده لما بيتقتل في قسم محدش بيسالهم او بيتقتل في امن الدوله محدش بيتسأل تخيلو بقى لما الجيش هو كبيرهم الي علمهم السحر هو الي بيخلص يبقى نغني تسلم الايادي وعمن اشتبه بتورط القتيل في المخدرات فإن الخبر المنشور عن (الإدارة العامة لمكافحة المخدرات) خلال اليومين الماضيين فأشارت إلى أنه "بالتنسيق مع الأجهزة الأمنية المعنية نشاط (عنصر إجرامى شديد الخطورة) تخصص فى الإتجار بالمواد المخدرة. وأضافت أنه "عقب تقنين الإجراءات تم ضبطه بدائرة مركز شرطة #القنطرة غرب #بالإسماعيلية وبحوزته (كمية لمخدر #الحشيش وزنت 50 كيلو جرام) بقيمة مالية بلغت (3,5 مليون جنيه تقريباً).". وهو ما يعني أن الإجراءات القانونية التي دائما ما تعلنها (وزارة الداخلية) لا تتضمن التصفية الجسدية للتجار حيث أنهم لم يستخدموا أسلحة مقابل محاولات توقيفهم حتى مع تجار المخردات الذين ضبطتهم "الداخلية".</t>
  </si>
  <si>
    <t>مركز النديم - أرشيف القهر - شهر مارس 2024</t>
  </si>
  <si>
    <t>https://egyptwindow.net/article/4874724/%D8%A7%D9%84%D8%AC%D9%8A%D8%B4-%D9%8A%D9%82%D8%AA%D9%84-%D9%88%D9%8A%D8%B5%D9%8A%D8%A8-3-%D9%85%D8%B5%D8%B1%D9%8A%D9%8A%D9%86-%D8%A8%D8%B8%D8%B1%D9%88%D9%81-%D8%BA%D8%A7%D9%85%D8%B6%D8%A9-%D8%A8%D8%A7%D9%84%D8%B4%D9%8A%D8%AE-%D8%B2%D9%88%D9%8A%D8%AF</t>
  </si>
  <si>
    <t>https://www.facebook.com/story.php?story_fbid=961359702318121&amp;id=100053323002084&amp;_rdr</t>
  </si>
  <si>
    <t>فيما لا تزال التحقيقات مستمرة في حادث الحدود الذي وقع أمس بين القوات الإسرائيلية والمصرية ما أدى لمقتل جندي مصري، عثر على صورة الأخير. فقد علمت العربية.نت/الحدث.نت أن الجندي يدعى عبدالله رمضان عشرى حجي، من قرية العجمين بمحافظة الفيوم جنوب غرب مصر. تفاصيل عن العرض الإسرائيلي الجديد لتبادل الأسرى ووقف النار في غزة العرب والعالم الشرق الأوسطتفاصيل عن العرض الإسرائيلي الجديد لتبادل الأسرى ووقف النار في غزة أتى ذلك، بعدما أفاد مصدر أمني بأن التحقيقات الأولية بينت أن "إطلاق نار وقع بين قوات إسرائيلية ومسلحين فلسطينيين في عدة اتجاهات، ما دفع عنصر التأمين المصري إلى اتخاذ إجراءات الحماية المعمول بها، وتعامل مع مصدر النيران". تحذير مصري كما شدد على تحذير مصر المتكرر من تداعيات العمليات العسكرية الإسرائيلية في محور فيلادلفي (صلاح الدين). إلى ذلك، حذر مصدر أمني آخر من أن الهجوم الإسرائيلي على محور فيلادلفي "يخلق أوضاعا ميدانية ونفسية يصعب السيطرة عليها ومرشحة للتصعيد". الجندي المصري  عبدالله رمضان عشرى حجي الجندي المصري عبدالله رمضان عشرى حجي وكان المتحدث العسكري المصري أعلن في وقت سابق أمس، مقتل أحد العناصر المكلفة بالتأمين بعد حادث إطلاق نار في منطقة الشريط الحدودي في رفح، لافتا إلى أن التحقيق جار في الحادث. وتتواجد القوات الإسرائيلية في المنطقة الحدودية بين قطاع غزة ومصر منذ أن بدأت عمليتها العسكرية في مدينة رفح قبل أكثر من ثلاثة أسابيع (في السابع من مايو الحالي). اجتياح رفح إلا أن مصر حذرت مرارا وتكرارا من تداعيات وخطورة اجتياح رفح حيث كان يتكدّس 1,4 مليون شخص معظمهم من النازحين الذين أمرت إسرائيل نحو مليون منهم بالنزوح - على الرغم من التحذيرات المصرية والدولية - والسيطرة على الجانب الفلسطيني من المعبر الذي يعدّ نقطة العبور الرئيسية للمساعدات الإنسانية إلى الفلسطينيين. يذكر أنه في يونيو 2023، قتل ثلاثة جنود إسرائيليين برصاص "شرطي مصري تسلل" من مصر إلى إسرائيل قبل أن يُقتل، وفق ما أعلن الجيش الإسرائيلي حينها. فيما أكدت القاهرة أنه كان يطارد مهربي مخدرات فعبر إحدى النقاط الحدودية، ما أدى إلى وقوع تبادل لإطلاق النار أسفر عن مقتل ثلاثة إسرائيليين، إضافة إلى الشرطي المصري. وتعد مصر أول دولة عربية أبرمت معاهدة سلام مع إسرائيل في العام 1979.</t>
  </si>
  <si>
    <t>https://www.alarabiya.net/arab-and-world/egypt/2024/05/28/%D8%A3%D9%88%D9%84-%D8%B5%D9%88%D8%B1%D8%A9-%D9%84%D9%84%D8%AC%D9%86%D8%AF%D9%8A-%D8%A7%D9%84%D9%85%D8%B5%D8%B1%D9%8A-%D8%A7%D9%84%D8%B0%D9%8A-%D9%82%D8%AA%D9%84-%D8%A8%D9%86%D9%8A%D8%B1%D8%A7%D9%86-%D8%A7%D8%B3%D8%B1%D8%A7%D8%A6%D9%8A%D9%84%D9%8A%D8%A9-%D8%B9%D9%86%D8%AF-%D8%B1%D9%81%D8%AD</t>
  </si>
  <si>
    <t>https://www.youm7.com/story/2024/5/27/%D8%A7%D9%84%D9%85%D8%AA%D8%AD%D8%AF%D8%AB-%D8%A7%D9%84%D8%B9%D8%B3%D9%83%D8%B1%D9%89-%D8%A7%D8%B3%D8%AA%D8%B4%D9%87%D8%A7%D8%AF-%D8%A3%D8%AD%D8%AF-%D8%A7%D9%84%D8%B9%D9%86%D8%A7%D8%B5%D8%B1-%D8%A7%D9%84%D9%85%D9%83%D9%84%D9%81%D8%A9-%D8%A8%D8%A7%D9%84%D8%AA%D8%A3%D9%85%D9%8A%D9%86-%D8%B9%D9%84%D9%89-%D8%A7%D9%84%D8%B4%D8%B1%D9%8A%D8%B7-%D8%A7%D9%84%D8%AD%D8%AF%D9%88%D8%AF%D9%89/6590420</t>
  </si>
  <si>
    <t>https://www.facebook.com/mada.masr/posts/pfbid02nx6FYkrNdpWTBhGCmFavFxFMuDfaEwV2E8bdemuh61LUZVozJFTPHPwQm8GypM76l</t>
  </si>
  <si>
    <t>قُتل شاب، أمس، الأحد، في قرية الوفاق جنوب رفح، إثر انفجار عبوة ناسفة عُثر عليها أثناء تجهيز شركة مقاولات قطعة أرض لبناء تجمع تنموي ضمن خطة الدولة لـ«تنمية سيناء»، وكان العمال عثروا بالقرب منها على عبوة أخرى لم تنفجر، تم تسليمها للقوات المسلحة بعد انفجار العبوة اﻷولى. الواقعة جاءت بعد نحو أسبوع من مقتل طفلين، وإصابة ستة آخرين، الجمعة 31 مايو، إثر انفجار عبوة ناسفة داخل أرض زراعية في قرية الخروبة غربي مدينة الشيخ زويد، بحسب مصادر محلية وطبية، أكدت أن أحد المصابين حالته حرجة بعدما تعرض لبتر في قدمه، فيما ينتمي باقي الأطفال المصابين لعائلة الكوز التابعة لقبيلة السواركة. بحسب المصادر القريبة من المصابين، كانت العائلة رحلت من القرية خلال سنوات الحرب على الإرهاب، واستقرت في مدينة العريش، وعقب السماح بعودة سكان القرى الغربية للشيخ زويد، عاد بعض أفراد العائلة إلى مسقط رأسهم، فيما اعتاد من قرروا البقاء في العريش، التجمع مع العائدين أسبوعيًا في «الخروبة»، وكان أحدث تجمع يوم وقوع الحادث. في نهايات 2021 شكلت القبائل الرئيسية في شرقي سيناء، الرميلات والسواركة والترابين، حشدًا قبليًا تحت إشراف القوات المسلحة، ونجحت في القضاء على بقايا تنظيم ولاية سيناء في قرى الشيخ زويد ورفح، ما مَهد لعودة محدودة للنازحين، كانت القوات المسلحة وعدتهم بها مقابل حملهم للسلاح وتطهير أراضيهم. ومنذ بدايات تلك العودة، توالى سقوط المدنيين بفعل العبوات الناسفة التي خلّفها التنظيم. مثلت العبوات الناسفة سلاحًا رئيسيًا لـ«ولاية سيناء» خلال المواجهة مع القوات المسلحة والشرطة في سنوات الحرب التي اندلعت في الربع الأخير من 2014 وانتهت في 2022. اعتمد التنظيم على زرع المئات منها على جوانب الطرق الرئيسية وحول مناطق تمركزه داخل القرى، ما أسفر عن مقتل عشرات من أفراد القوات المسلحة والشرطة والمدنيين، وفي بعض اﻷحيان قُتل أفراد من التنظيم أثناء زرعهم لتلك العبوات، بحسب اعترافات التنظيم في بيانات سابقة. حين سُمح لأهالي القرى بالعودة، كان دور القوات المسلحة وفرقها الهندسية محدودًا في ما يخص تفكيك العبوات الناسفة، مقابل توسع دور شباب القبائل المنضوين تحت فرق مسلحة مختلفة يقودها شيوخ قبليين، في مهمة كشف وتفكيك العبوات الناسفة التي كانت تنفجر فيهم أحيانًا فيسقطون بين قتيل ومصاب، فضلًا عن اعتماد الأهالي العائدين على أنفسهم في عمليات تمشيط التجمعات القروية للبحث عن العبوات وتحديد مكانها، بحسب ثلاثة من السكان العائدين لقرى الشيخ زويد، تحدثوا لـ«مدى مصر». من عادوا من اﻷهالي للقرى وجدوا المنازل مُهدمة بالكامل والمزارع جافة وأعمدة الكهرباء منهارة وآبار المياه تحتاج إلى إعادة تأهيل. وفي ظل تغاضي الجهات الحكومية عن القيام بدورها، اضطر الأهالي للعمل على استعادة بعضٍ من الحياة في القرى. شاب من قرية الظهير قال لـ«مدى مصر» إن المسؤول عن تنظيف القرية من الألغام كان أحد ابنائها من قبيلة السواركة، ويدعى محمد منصور العوايضة، والذي تعاون مع القوات المسلحة ضمن المجموعة التي تشرف عليها «كتيبة الجورة»، وكان متخصصًا في الكشف عن العبوات الناسفة وتفكيكها، قبل أن يُقتل أثناء تفكيكه عبوة في قرية المقاطعة القريبة من «الظهير». أضاف الشاب، الذي طلب عدم ذكر اسمه، أنه بمجرد دخول الأهالي للقرية في 2021، حرثوا مزارعها بالجرار الزراعي بحثًا عن أية عبوات في أراضيها، غير أنهم لم يعثروا على الكثير من العبوات بفضل عمليات التطهير التي سبق وقام بها العويضة، وإن انفجر عدد قليل من العبوات في الأهالي العائدين، ما أسفر عن مقتل طفلين بالقرية. بحسب المصدر نفسه، عند العثور على عبوات، كان الأهالي يبلغون اتحاد القبائل ليأتي أفراده لتفجيرها أو تفكيكها. شاب ثانٍ من القرية قال لـ«مدى مصر» إنه كان يجمع مخلفات الحرب، من ألغام ودانات مدفعية وصواريخ لم تنفجر، بجانب العشة التي بناها جوار منزله المهدم، «كل لمّا أجمع شوية أكلم الاتحاد أو الكتيبة ييجوا يشيلوهم، كانوا بييجوا بعربية نُص نقل يحملوا فيها الحاجة ويمشوا». ما قالته المصادر يتماشى مع ما كانت صفحة اتحاد قبائل سيناء تنشره من مقاطع مصورة تُظهر أفراده يفككون عبوات ناسفة بعد استخراجها من تحت الرمال، وكذلك مع منشورات أخرى للاتحاد عن مقتل مقاتليه أثناء تفكيك تلك العبوات أو البحث عنها. بعد نحو عامين من السماح بالعودة المحدودة، ارتفعت أصوات قبيلتي السواركة والرميلات المطالبة بـ«حق العودة» الكامل لكل القرى، تحقيقًا لوعد القوات المسلحة الذي قطعته حين شُكل تحالف القبائل الذي خاض المعركة الأخيرة ضد ولاية سيناء. ومع ارتفاع الصوت المطالب بالعودة، بدأت الدولة تتحدث عن خطر العبوات الناسفة في القرى الذي يمنع عودة الأهالي. في مطلع العام الماضي، طالب الرئيس عبد الفتاح السيسي، الهيئة الهندسية للقوات المسلحة بإزالة العبوات الناسفة من مناطق العمليات العسكرية في شمال سيناء. «مش عاوز نخسر حد تاني، ولو عاوزين شهر أو شهرين لإنهاء مهمة الإزالة بالكامل بنسبة 100%، تجنبًا لحدوث أي شيء»، حسبما قال مخاطبًا رئيس الهيئة الهندسية، اللواء أحمد العزازي، على هامش فعاليات «اصطفاف المعدات المشاركة في تنفيذ خطة الدولة لتنمية وإعمار سيناء». لم يتغير على أرض الواقع شيء، بحسب سكان محليين، فيما ارتفع الصوت المطالب بحق العودة أكثر، ليعقد قائد الجيش الثاني الميداني، اللواء محمد ربيع، اجتماعًا موسعًا في قرية المهدية في رفح، منتصف العام الماضي، حضره عدد كبير من أبناء «السواركة والرميلات»، أقر خلاله بخطأ قرار إدخال سكان القرى في 2021، الذي وصفه بـ«المتسرع»، كونه اتُخِذ قبل التأكد من تطهير القرى من العبوات الناسفة التي تركها تنظيم «ولاية سيناء». «ده خطأ مني لأني ما عملتش اللي المفروض أعمله، إحنا تسرعنا في إدخال الناس للقرى جنوب الشيخ زويد، زي أبو العراج، وجِبنا الإعلام يصور علشان نوصل رسالة للإرهاب أننا انتصرنا عليه»، قال اللواء ربيع خلال الاجتماع الذي حصل «مدى مصر» على نسخة مصورة منه. وفي حين كشف ربيع عن مقتل تسعة أطفال نتيجة العبوات الناسفة بعد وقت قصير من السماح بالعودة في 2021، أعلن اكتشاف 7500 لغم أرضي في الشيخ زويد ورفح منذ التكليف الرئاسي بتطهير مناطق العمليات من العبوات الناسفة، وإصابة سبعة جنود خلال عملية البحث والتطهير. وعرض قائد الجيش الثاني على حضور الاجتماع خريطة للمناطق الجاري تطهيرها من العبوات للسماح بعودة سكانها، قبل أن يشدد على أن توجيهات القيادة السياسية تمثلت في: «خُد وقتك وطهَّر الأرض وادينا التمام». في فترة متزامنة مع الاجتماع، كانت وحدات هندسية من القوات المسلحة تمشط مناطق في رفح على وجه الخصوص، وتفكك العبوات التي وجدت بها، بحسب مصادر محلية، أشارت إلى أنهم فوجئوا لاحقًا بأن تلك المناطق التي تم تطهيرها عُبّدت وتحولت إلى طرق ضمن الشبكة التي تنشئها القوات المسلحة في المناطق الشرقية من شمال سيناء، فيما لم تدخل الفرق الهندسية إلى القرى التي عاد سكانها، أو باقي القرى، لتعيد عملية البحث عن العبوات. بعد أربعة أشهر من اجتماع قائد الجيش الثاني، أُلقي القبض على القيادات القبلية التي كانت تطالب بحق العودة. وبالتزامن مع حبسهم، اختفى حديث الدولة والقوات المسلحة عن العبوات الناسفة وتطهير القرى، دون أن يتوقف انفجارها في الأطفال والمدنيين. على مدار العام الماضي، انفجرت ثلاث عبوات داخل القرى، قتلت اﻷولى طفلًا وأصابت شقيقته وابنة عمه بجروح وكسور، حينما انفجرت فيهم أثناء لهوهم داخل مزرعة في قرية تفاحة، جنوب مدينة بئر العبد، فيما تعرض طفل لبتر في إحدى قدميه جراء انفجار الثانية في قرية «جرادة» غربي الشيخ زويد، كما أصيب طفل آخر ونفق الجمل الذي كان يمتطيه في قرية «أم شيحان» جنوب العريش بسبب الثالثة. إشراك المدنيين في تفكيك العبوات الناسفة في شرق شمال سيناء، مثّل استكمالًا لاستراتيجية اتبعتها القوات المسلحة قبل نحو ثلاث سنوات، حين طردت «التنظيم» من قرى المثلث الاخضر في بئر العبد: «قاطية» و«إقطية» و«الجناين» و«المريح». ومع عودتهم، فوجئ سكانها أن قراهم تحولت إلى حقول من العبوات الناسفة التي زرعها «ولاية سيناء»، وتباعًا، بدأ سقوط المدنيين بين قتيل ومصاب معظمهم من النساء والأطفال، فيما كان مصدر من إحدى قرى «المثلث اﻷخضر» قال لـ«مدى مصر» آنذاك إن الجيش درّب بعض المدنيين ليتولوا كشف وتفكيك العبوات الناسفة التي كانت منتشرة في القرى عقب انسحاب التنظيم. المشترك في ما حدث في غربي المحافظة وشرقها، أن دخول السكان لقراهم جاء بعد تطمينات من القوات المسلحة وشيوخ القبائل أنها تم تطهيرها من مخلفات الحرب خاصة العبوات الناسفة، وهو ما ثبت عدم دقته، بحسب مصادر تحدثت إلى «مدى مصر» سابقًا. قبل الدخول للقرى، جمعت القوات المسلحة سكان كل تجمع قروي وعرضت عليهم نماذج من العبوات الناسفة والأجسام المتفجرة التي يمكن العثور عليها، وشددت على إبلاغ الجهات المختصة على الفور، بحسب أحد الأهالي الذين حضروا أحد هذه العروض.</t>
  </si>
  <si>
    <t>https://www.facebook.com/mada.masr/posts/pfbid04pJCZeQc6h1Hn8wAbrxG4P71kk8tHQavSDzjuPh6NCsCkJbwNMukUquxfCWEPd2Ll</t>
  </si>
  <si>
    <t>https://mada38.appspot.com/www.madamasr.com/2024/06/10/feature/%D8%B3%D9%8A%D8%A7%D8%B3%D8%A9/%D8%A3%D8%B7%D9%81%D8%A7%D9%84-%D8%B3%D9%8A%D9%86%D8%A7%D8%A1-%D9%81%D9%8A-%D9%85%D9%88%D8%A7%D8%AC%D9%87%D8%A9-%D8%A7%D9%84%D8%B9%D8%A8%D9%88%D8%A7%D8%AA-%D8%A7%D9%84%D9%86%D8%A7%D8%B3%D9%81%D8%A9/?fbclid=IwY2xjawLE6WdleHRuA2FlbQIxMABicmlkETFlTDVScTFyWDVpdk5namMwAR7ir77qbVYceeY3ZbHMgaFsqiwZsAfBWEuGxdTWkXPF0TORHLoe4j3cVqeIZw_aem_uFbf_A0imRrNGcp9rDXUEA</t>
  </si>
  <si>
    <t>https://www.facebook.com/photo.php?fbid=781099774135506&amp;id=100067064720404&amp;set=a.113788360866654&amp;locale=ar_AR</t>
  </si>
  <si>
    <t>وفقا لرواية الجيش المصري، تم إحباط عملية تهريب شحنة 174 كجم من المخدرات على الحدود والقبض على 6 مهربين، بينما وفقا للجيش الإسرائيلي تم تبادل إطلاق نار على مشتبه بهم ممن جاؤوا من جهة الحدود المصرية لمحاولة تهريب بضائع من مصر إلى إسرائيل</t>
  </si>
  <si>
    <t>وفقا لرواية الجيش المصري، إحباط محاولة تهريب مواد مخدرة 300 كجم وقتل 3 مهربين</t>
  </si>
  <si>
    <t>وفقا لرواية الجيش، تم ضبط عنصر اجرامي متورط في المخدرات</t>
  </si>
  <si>
    <t>وفقا لرواية الجيش المصري استشهاد عنصر مكلف بالتأمين في منطقة الشريط الحدودي برفح</t>
  </si>
  <si>
    <t>اشتباك حدودي بين قوات إسرائيلية ومصريين</t>
  </si>
  <si>
    <t>اشتباك حدودي بين قوات مصرية ومدنيين مصريين</t>
  </si>
  <si>
    <t>اشتباك حدودي بين قوات مصرية وإسرائيلية</t>
  </si>
  <si>
    <t>انفجار عبوة ناسفة من مخلفات الحرب على الإرهاب</t>
  </si>
  <si>
    <t>تبادل إطلاق نار مع الجانب الإسرائيلي</t>
  </si>
  <si>
    <t>إطلاق نيران أثناء استقلال سيارة ربع نقل رفضت التوقف لكمين جيش</t>
  </si>
  <si>
    <t>تبادل إطلاق نيران</t>
  </si>
  <si>
    <t>استخدام مفرط للقوة من قبل قوات جيش - إطلاق قوات الجيش المصرى النار على سيارة كانوا يستقلونها في جنوب رفح بعد رفضهم التوقف بالسيارة</t>
  </si>
  <si>
    <t>https://www.christian-dogma.com/2229573#goog_rewarded</t>
  </si>
  <si>
    <t>صرح أيضا أحد المصادر بالقرية أن ما حدث يومها كان نتيجه لم حدث قبل عيد القيامة بيومين من مشادة بين أطراف الواقعه واعتداء أحد المسلمين المقيمين بالقرية على جرار يمتلكه أحد الأقباط وهو المدعو سيد عيد عوض وعند ذهاب أبية المدعو عيد ليساله عن سبب ما فعله قام بضربه على وجهه فغضب أولاده ( عادل ومجدى وسعيد )وحدث اشتباك بينهم جميعا لرد كرامة ابيهم . الاعتداء على الأقباط كما أنه في منتصف الليل بعد قداس العيد، خرجت عائلة مسلمة  وحاولت الاعتداء على الأقباط، كما اعتدت لفظيا على سيدة من الأسرة المسيحية. فتوجه الأقباط إليهم و سبوهم، فحدث مشاجرة واشتباكات. قداس العيد مشاجرة بالحجارة وتحولت الاشتباكات إلى مشاجرة بالحجارة ، وأصيب أربعة أقباط، بالإضافة إلى مجدي عيد وشقيقيها عادل وسعيد وألقت الشرطة القبض عليهما، وبموافقة الطرفين تم الاتصال بهما وتمت المصالحة بينهم، وتم إطلاق سراح الجميع باستثناء اثنين . مشاجرة بالحجارة الإفراج عن كل المسلمين والمسيحيين وجدير بالذكر أنه قد صرح مصر كنسى بأنه قد تم الإفراج عن كل المسلمين والمسيحيين التى قد تم القبض عليهم ما عدا واحد مسيحى واتنين مسلمين بعد الاشتباكات التى وقعت بينهم فى عشية عيد القيامة المجيد السبت الماضى فى عزبة يوسف ببنى سويف. وقال مصدر كنسي إن الهدوء والسلام يسود القرية وتم التوصل إلى مصالحة مبدئية بين الطرفين المتنازعين تمهيدا لعقد جلسة صلح كاملة تحت رعاية رجال الأمن ورجال الدين الإسلامي والمسيحيين خلال الأيام المقبلة. وأضاف المصدر الكنسي، أنه تم إخلاء سبيل جميع أفراد الخلاف الذي وقع مساء السبت الماضي، عشية عيد القيامة المجيد ، بين عائلتين قبطيتين ومسلمتين بعزبة يوسف بمركز ببا، باستثناء اثنين من المسلمين ومسيحي. في وقت التحرير. وعرض على النيابة العامة التي قررت حبسهما لمدة 4 أيام. وأكد أن الحادثة ناجمة عن خلافات الجيرة المعتادة ولا علاقة لها بصلاة عيد القيامه .</t>
  </si>
  <si>
    <t>بني سويف</t>
  </si>
  <si>
    <t>ببا</t>
  </si>
  <si>
    <t>عزبة يوسف</t>
  </si>
  <si>
    <t>https://www.light-dark.net/%D8%A8%D8%A7%D9%84%D8%B5%D9%88%D8%B1-%D8%AA%D9%81%D8%A7%D8%B5%D9%8A%D9%84-%D9%85%D8%A7-%D8%AD%D8%AF%D8%AB-%D8%A8%D8%A7%D9%82%D8%A8%D8%A7%D8%B7-%D8%B9%D8%B2%D8%A8%D8%A9-%D9%8A%D9%88%D8%B3%D9%81-%D8%A8/</t>
  </si>
  <si>
    <t>اشتباك ومشاجرة بالحجارة وتعدي على مسيحيين ببني سويف عشية عيد القيامة المجيد</t>
  </si>
  <si>
    <t>4 مصابين من الأقباط بينهم مجدي عيد وشقيقاه سعيد وعادل</t>
  </si>
  <si>
    <t>اشتباك بالحجارة والثعابين</t>
  </si>
  <si>
    <t>التعدي على أقباط والاشتباك بالحجارة والثعابين بعد محاولة أسرة مسلمة التعدي اللفظي على أقباط أمام كنيسة بالقرية بعد القداس</t>
  </si>
  <si>
    <t>تم القبض على عدد من المسلمين والمسيحيين تم الإفراج عنهم لاحقا عدا شخصين مسلمين وشخص مسيحي</t>
  </si>
  <si>
    <t>https://www.facebook.com/RevSoc.me/posts/pfbid0qqJ2PyAnvDLHczMZ5oBaD73zarqJwo6eb2e2v55yY2MbgBJDkbS4Sgf6HW5pYGZBl?__cft__[0]=AZVA1Moi9jCGu6wAJVWBejulMTJUm6RCob7z3Jc__UAr_NDxdJVru6jAzCxnVrJWarD8Jn1n9FPx_9M4XYmV1eMKh8oCg56rNAH7Qtd0If2Z6ZCnq4W_dvGcCQtLt_AlZLeT6XOT9PgZXACw8CXZGGOTd2Cw6-98yinu8w4fkQ25RKtkpsowQVy6aTU_07a-aP4&amp;__tn__=%2CO%2CP-R</t>
  </si>
  <si>
    <t>احتجاجات المطرية على حادث طريق - حادث الاستثمار</t>
  </si>
  <si>
    <t>https://www.facebook.com/almanassanews/posts/pfbid0kYrGp3k65AY9oNc2XA9oGpr9re6iWLJUQDNPSLYkz7x1rmBceXTKLkgEdpQUrE6Bl?__cft__[0]=AZXSJ_sGGtX823ZZjKmICo2HNMp1h5wZWc3qS_gxkguACZdjW8Ja7ymj27T3Nvs772SWO5udPZ0SLMfcPaddMufsrveeAOc9u3HPjkVO46K3stFjIBiU0KdyILg1MObHQycN3RJEyRhN9XMH6Pyh7pzfHhvf-gDb2MnSGt-lohthSOu4SzKf5K-vL4kYtJORB3dlzrksnOuxNlTpOppquBeO&amp;__tn__=%2CO%2CP-R</t>
  </si>
  <si>
    <t>https://www.facebook.com/almanassanews/posts/pfbid04Y8pDMdGDjbH4DJnPstmuEduN9TLEBE5tzU6GBgPsfKwnUxaEfRQmTinGShZwCfvl?__cft__[0]=AZULR48UPmn3marVSiyQ9DNrX-FVH3qZi02F2fDfHfTe6MhVVW9wnSpYzfZuPMiA0Pa8PQHqDXBnqIG-Xsik4OboPcNlsP547YyplpmCihONT4_nBVzIkv1VMa91b1sii70V4fz0krD83zYV7x6mhXlDFb_8DlPxfNCUbrzpTZ3hOLiUJfGcrHmFn7g0kihbgqQ&amp;__tn__=%2CO%2CP-R</t>
  </si>
  <si>
    <t>إصابات بالخرطوش والاختناق جراء الإطلاق الكثيف للغاز</t>
  </si>
  <si>
    <t>https://www.fj-p.com/393562/?fbclid=IwY2xjawLHVa9leHRuA2FlbQIxMABicmlkETFxaEdvZnBzOXZJNlBNUHhFAR5SeNIw9m6RRZPXCUU-Qu9asF-SkkZAlJJRzqliXzORIkVyzR7-pPQSweM0wg_aem_MGGQCzwHj9Bj14CDFdcCtw</t>
  </si>
  <si>
    <t>https://www.fj-p.com/373399/?fbclid=IwY2xjawLHVfFleHRuA2FlbQIxMABicmlkETFxaEdvZnBzOXZJNlBNUHhFAR7JVpci3FjGxgzEwjwwMKXtWBJm93p6KO3FuTmuLfGtCXqrA0mScimDtOzAZA_aem_8dbD7a-QJl0AUZQa9MifxA</t>
  </si>
  <si>
    <t>مجند</t>
  </si>
  <si>
    <t>https://www.facebook.com/watch/?v=895188631999365</t>
  </si>
  <si>
    <t>https://www.facebook.com/ENHR2021/posts/pfbid02AerC6Q768bZoUspDgyBbmY8iLU59mNoVJUCwJ9C54otS9HsWFnys3fF5ucYE9fvul</t>
  </si>
  <si>
    <t>نيابة سيدي جابر تباشر التحقيقات في واقعة هتك عرض و تعذيب سجين شاب داخل قسم شرطة سيدي جابر رصدت ووثّقت الشبكة المصرية لحقوق الإنسان قيام نيابة سيدي جابر بالمنشية، بالإسكندرية، يوم الثلاثاء الماضي الموافق 10 سبتمبر، بمباشرت التحقيقات في واقعة تعذيب السجين ربيع سعيد حسن محمد نصر، البالغ من العمر 24 عامًا، والمحبوس على ذمة قضية جنائية في حجز قسم شرطة سيدي جابر. وفقًا لما قمنا فى الشبكة المصرية برصده وتوثيقه ، تعرض السجين الشاب لجريمة هتك العرض بالقوة وسط صراخ  ومقاومة شديدة منه وتوسلات منه بتركه بالاضافة الى تعرضه للتعذيب الشديد على يد أفراد من قوة قسم شرطة سيدي جابر، بهدف إجباره على العمل معهم كمرشد للإبلاغ عن زملائه في غرفة الحجز والأوضاع داخل مقر احتجازه. وعندما رفض، تعرض لتعذيب بدني شمل الضرب والصعق الكهربائي والسب والقذف، بالاضافة الى الجريمة الاشد قسوة وهى هتك العرض بالقوة في محاولة لإجباره على الرضوخ لمطالب القائمين على إدارة القسم. كما هددوه بتلفيق قضية جديدة ضده إذا لم يستجب. أكد شهود عيان تحدثوا إلى الشبكة المصرية أن إدارة قسم شرطة سيدي جابر انهم كانوا قد شاهدوا السجين الشاب يوم الخميس الموافق الخامس من سبتمبر الماضى وهو مجبرا على الترحيل وهو في حالة بدنية سيئة بسبب آثار التعذيب التى كانت واضحة عليه ، وتم ترحيله إلى سجن الى سجن الجعرافى بالإسكندرية مكبل اليدين من الخلف وبملابسه الداخلية، بعد مصادرة جميع أغراضه ومقتنياته الشخصية. اقدم السجين الشاب بتقديم بلاغ رسمى الى نيابة سيدى جابر بالمنشية للابلاغ عن واقعة تعذيبه وهتك عرضه والتى باشرت معه التحقيقات و بعد عودته من تحقيقات النيابة، تعرض لضغوط لإجباره على التنازل عن البلاغ المقدم ضد أفراد من قوة قسم شرطة سيدي جابر، وتم وضعه في الحجز الانفرادي بالقسم من اجل فرض مزيدا من التنكيل واجباره على التنازل . الشبكة المصرية لحقوق الإنسان تُحمل وزارة الداخلية والقائمين على إدارة قسم شرطة سيدي جابر المسؤولية الكاملة عن حياة السجين وسلامته، وامنه وتؤكد أن الضغوط التي تُمارس عليه تشكل انتهاكًا خطيرًا للدستور والقانون واللوائح الداخلية للسجون. وتُثمن الشبكة التحقيقات التي تجريها نيابة سيدي جابر، وتطالب بحماية السجين الشاب واتخاذ كافة التدابير اللازمة لضمان سلامته، وعدم تلفيق أي قضايا جديدة له.</t>
  </si>
  <si>
    <t>http://facebook.com/ENHR2021/posts/pfbid0XjTU4VGCfLSGwTcQ5bfymuK8t39TpVWxzFwaKEz6P7G6f4Ajs3FNefSxZPL8MX6pl</t>
  </si>
  <si>
    <t>واقعة هتك عرض وتعذيب سجين جنائي بقسم شرطة سيدي جابر</t>
  </si>
  <si>
    <t>السجين الجنائي ربيع سعيد حسن محمد نصر 24 سنة</t>
  </si>
  <si>
    <t>هتك عرض بالقوة وتعذيب سجين وصعق كهربائي</t>
  </si>
  <si>
    <t>تعذيب سجين بالقسم</t>
  </si>
  <si>
    <t>قسم شرطة سيدي جابر</t>
  </si>
  <si>
    <t>سيدي جابر</t>
  </si>
  <si>
    <t>بهدف إجباره على العمل معهم كمرشد للإبلاغ عن زملائه في غرفة الحجز والأوضاع داخل مقر احتجازه.</t>
  </si>
  <si>
    <t>https://www.facebook.com/watch/?v=1137863780551271</t>
  </si>
  <si>
    <t>أمن مركز المنصورة يعتدي بالضرب على أم وابنيها ويهدد بمزيد من العقاب عند محاولة الشكوى حصلت الشبكة المصرية على استغاثة من أسرة أمين الشرطة السابق خالد فايز محمد النادي، والذى توفي العام الماضي أثناء أداء عمله بمركز قسم ثان المنصورة، في شهادة مدعومة بالفيديو والصور، تظهر بشكل واضح تعدي قوة أمنية برئاسة معاون مباحث مركز المنصورة الضابط محمد قاسم بالسب والضرب المبرح بالكرباج لأفراد الأسرة، قبل اتهامهم بحيازة بعض المسروقات. وحسب المعلومات المتوفرة، فقد جرى تهديد الأسرة بالمزيد من التنكيل والقضايا والانتهاكات حال نشر الفيديوهات المرفقة، والتي توضح اعتداء القوة الأمنية على أفراد الأسرة أمام العديد من المتواجدين والمارة وبحسب ما يمكن مشاهدته قيام اثنين من رجال الامن بالتعدى بالضرب والعصى واستخدام كرباج والتعدى على الابن الاصغر 15 عاما وترك اثار جسيمة عليه . وقد تلقت الأسرة تهديدات مباشرة وتأكيدات أن العقاب سيكون وخيما في حال عدم حذف الفيديوهات المنشورة على منصات وسائل التواصل الاجتماعي، أو عند تقديم شكاوى ضد القوة الأمنية، ومعاون مباحث قسم المنصورة. القصة_باختصار فى حدود الساعة الواحدة والنصف ظهر يوم الثلاثاء الموافق التاسع عشر من مارس، اقتحمت قوة أمنية بقيادة الضابط محمد قاسم معاون مباحث مركز المنصورة، و 5 افراد أمن بملابس مدنية تابعين لمركز المنصورة، مخزنا لبيع وشراء الخردة بقرية بميت الأكراد مركز المنصورة محافظة الدقهلية، مملوكا للسيدة نادية على محمود وأولادها، ثم وجّهوا السباب للسيدة وأولادها وتعدوا بالضرب على ابنها خالد فايز محمد النادي، ثم اعتدوا بالكرباج على الطفل عبد الله خالد فايز محمد النادي، المتواجدين بمحل عملهم -كما هو واضح من الفيديوهات والصور-، أثناء محاولة القبض عليهم وإجبارهم عليهم على ركوب سيارة الشرطة بالقوة. اقتادت القوة الأمنية الأم وابنيها إلى حجز قسم شرطة المنصورة، ليجري التعدى عليهم بالضرب المبرح، واتهامهم بحيازة مسروقات، وحسبما تضمن محضر الضبط والإحضار، فإن القوة قد حرزتها داخل مخزن الخردة التابع للأسرة، فيما أنكرت الأسرة تلك الاتهامات. وكان واضحا من خلال الفيديوهات والصور الفوتوغرافية، التي رصدت دخول وخروج القوة الأمنية لمخزن الخردة عدم وجود أي أحراز أو مضبوطات. الشبكة المصرية إذ تقدم استغاثة الأسرة المعتدى عليها إلى مسؤولي وزارة الداخلية وتضعهم جميعا أمام مسؤولياتهم، تشدد على أن كرامة المواطن المصري مصونة بحسب نص الدستور والقانون، وتطالب النائب العام بالتدخل الفوري والتحقيق في واقعة التعدي على الأم وأبنائها، وحمايتهم من بطش وجبروت وزراة الداخلية المصرية.</t>
  </si>
  <si>
    <t>مركز المنصورة</t>
  </si>
  <si>
    <t>التعدي بالضرب والكرباج والعصي</t>
  </si>
  <si>
    <t>استخدام مفرط للقوة من قبل أمن مركز المنصورة</t>
  </si>
  <si>
    <t>قرية ميت الأكراد</t>
  </si>
  <si>
    <t>زوجة (نادية علي محمود) وابني (خالد 15 سنة وعبد الله طفل) أمين الشرطة السابق خالد فايز محمد النادي والذي توفي في 2023</t>
  </si>
  <si>
    <t>اقتادت القوة الأمنية الأم وابنيها إلى حجز قسم شرطة المنصورة، ليجري التعدى عليهم بالضرب المبرح، واتهامهم بحيازة مسروقات</t>
  </si>
  <si>
    <t>اقتحام قوة من مركز شرطة المنصورة لمخزن لبيع وشراء الخردة بالقرية والتعدي على أسرة أمين الشرطة السابق</t>
  </si>
  <si>
    <t>طابا</t>
  </si>
  <si>
    <t>فندق بطابا</t>
  </si>
  <si>
    <t>اشتباك بين مصريين وفلسطينيين يحملون الجنسية الإسرائيلية</t>
  </si>
  <si>
    <t>https://www.facebook.com/watch/?v=1031939528594664</t>
  </si>
  <si>
    <t>قالت إذاعة الجيش الإسرائيلي إن شجارًا وقع بين سائحين فلسطينيين من حاملي الجنسية الإسرائيلية وعمال فندق في طابا. من جهة أخرى، قال مصدر مصري رفيع المستوى، لم تسمه "القاهرة الإخبارية"، إن "المشاجرة جرت بأحد فنادق مدينة طابا، على الحدود بين مصر وإسرائيل، بين عامل مصري و4 فلسطينيين من حاملي الجنسية الإسرائيلية، نتج عنها إصابة العامل بجروح بالغة، وإصابة 3 من السائحين". ونقلت القاهرة الإخبارية عن شهود عيان تأكيدهم عدم وجود قتلى، وأن ما جرى مشاجرة بين بعض العاملين في أحد فنادق طابا وعدد من السائحين. وفي مايو الماضي، اغتيل رجل أعمال إسرائيلي يحمل الجنسية الكندية في الإسكندرية، وقتها تبنت مجموعة غير معروفة أعلنت عن نفسها باسم "طلائع التحرير: مجموعة الشهيد البطل محمد صلاح" العملية، مبررة إياها بطول انتظار موقف رسمي تجاه ما يحدث في غزة، لم يأتِ. وبعد يوم واحد من بداية العدوان الإسرائيلي على غزة، أطلق أحد أفراد الشرطة المعنيين بخدمة تأمين منطقة عمود السواري الأثرية في منطقة المنشية بالإسكندرية الرصاص بشكل عشوائي، وقتل سائحين إسرائيليين ومواطنًا مصريًا في منطقة المنشية بالإسكندرية.</t>
  </si>
  <si>
    <t>شجار وقع بين سائحين فلسطينيين من حاملي الجنسية الإسرائيلية وعمال فندق في طابا</t>
  </si>
  <si>
    <t xml:space="preserve">شجار </t>
  </si>
  <si>
    <t>https://www.facebook.com/mada.masr/posts/pfbid0haJHR4uH6DRMtX7htwz6tJknSL57W5X4gnt43bmVGdhAxo8Cg7qv5zLPmKfuz4JKl?__cft__[0]=AZWi8RJzPHhj1Owl5rtqKDoCR2-n8XNTFwwSBPhzD5QTtnRrc2UZ-R4SLJnT5Po-uU79vCLPzNp7SZzvyYdRFUixWAlb7-tDvJn7_vUY7YEGSILmA-A2sw8j9VgoSBkTJfYhsaU30C4oLJ08EHdHUgrYOCexqPqKjy-FTBrrkAVGxt85fTvmM7xTKnAFkXOMqDE&amp;__tn__=%2CO%2CP-R</t>
  </si>
  <si>
    <t>أصيب سبعة على الأقل من  أهالي جزيرة الوراق، اليوم، بعدما أطلقت الشرطة الخرطوش والقنابل المسيلة  للدموع لتفريق مظاهرة، نظموها احتجاجًا على اعتداء ضابط على مواطنين، أمس  واليوم، بحسب مصدر من الجزيرة طلب عدم ذكر اسمه. المصدر الذي قال إن البعض أصيبوا بالخرطوش والبعض باختناقات نتيجة الغاز المسيل للدموع، أشار لإطلاق قوات الأمن أعيرة نارية في الهواء لتفريق المتجمهرين، وأضاف أن قوات الدفاع المدني تدخلت لإطفاء حريق شب بسبب استخدام القنابل المسيلة للدموع تحت كوبري تحيا مصر. وقال المصدر نفسه إن الاحتجاجات مستمرة حتى الآن، فيما أوضح أن المئات من سكان الجزيرة تجمعوا، صباح اليوم، في منطقة قريبة من نقطة تجمع الشرطة في الجزيرة، احتجاجًا على قيام ضابط شرطة بإصابة ثلاثة من الأهالي بسلاح أبيض، بعدما اعتدى، أمس، على اثنين آخرين بدنيًا ولفظيًا.</t>
  </si>
  <si>
    <t>احتجاجًا على اعتداء ضابط على مواطنين باليوم السابق</t>
  </si>
  <si>
    <t>إصابة سبعة بالخرطوش واختناقات بقنابل الغاز و 3 آخرين بسلاح أبيض</t>
  </si>
  <si>
    <t>سبعة من أهالي جزيرة الوراق وقبلهم 3 آخرين</t>
  </si>
  <si>
    <t>تعدي على الأهالي بدنيا ولفظيا</t>
  </si>
  <si>
    <t>أهالي جزيرة الوراق</t>
  </si>
  <si>
    <t>تعذيب سجين بالسجن</t>
  </si>
  <si>
    <t>سجن برج العرب 2</t>
  </si>
  <si>
    <t>برج العرب</t>
  </si>
  <si>
    <t>التعدي بالضراب في مناطق متفرقة من جسد السجين وحبسه في زنزانة انفرادية ومنع الزيارة ودخول الأطعمة والمستلزمات الشخصية</t>
  </si>
  <si>
    <t>سجين محمد السيد عبد العال الشهير بحمو السرباح</t>
  </si>
  <si>
    <t>https://www.facebook.com/ENHR2021/posts/pfbid02FmtfBPhCTy9co9F1VqZWGuwuAkiN2JYTVKo9iQF75vqWU1KKb2c1LQEKwaEqgZzJl</t>
  </si>
  <si>
    <t>انتهاكات ممنهجة في سجن برج العرب 2 “السجين محمد السيد يتعرض للتعذيب الجسدي والإهانات المتكررة” رصدت الشبكة المصرية لحقوق الإنسان تعرض السجين محمد السيد عبد العال، الشهير بحمو السرباح، لحملة ممنهجة من التعنت والتعذيب المستمر، وحبسه في زنزانة التأديب للشهر الثاني. وبحسب مصادر الشبكة، فإن الانتهاكات التي تعرض لها شملت الضرب في مناطق متفرقة من جسده، وخاصة في الأرجل والوجه والظهر، مما أدى إلى إصابته بجروح شديدة ظاهرة، بالإضافة إلى تعرضه للإهانات اللفظية والجسدية، وحبسه في زنزانة انفرادية للتأديب منذ شهر ونصف. كما تم منعه من الزيارات، ومن دخول الأطعمة والمستلزمات الشخصية الضرورية. وفقًا للمعلومات التي حصلت عليها الشبكة المصرية، فإن هذه الانتهاكات تتم بأوامر مباشرة من الضابط أحمد البنا، بمساعدة المخبر الشحات، ومسير العنبر ومسير التأديب عبد العزيز وآخرين. تتقدم الشبكة المصرية لحقوق الإنسان ببلاغ رسمي إلى نيابة برج العرب، والنائب العام المصري، ووزارة الداخلية، ومصلحة السجون المصرية، وتحملهم المسؤولية الكاملة عن حياة وأمن وسلامة السجين محمد السيد عبد العال. تؤكد الشبكة أن استمرار سياسة الإفلات من العقاب التي تمارسها السلطات المصرية، وإهدار كرامة المواطنين، وخاصة السجناء، سيؤدي حتمًا إلى نتائج كارثية ونطالب جهات التحقيق بالقيام بدورها المنوط به دستوريا وقانونيا والتفتيش على سجن برج العرب 2 والتحقيق فى وقائع التعذيب التى يتعرض لها السجين الشاب .</t>
  </si>
  <si>
    <t>https://manassa.news/news/20884</t>
  </si>
  <si>
    <t>https://manassa.news/news-bulletin/20706</t>
  </si>
  <si>
    <t>مصرع أحد أفراد قوة مباحث مركز شرطة الدقهلية وإصابة آخر إثر إطلاق النار عليهما</t>
  </si>
  <si>
    <t>شربين</t>
  </si>
  <si>
    <t>https://www.shorouknews.com/news/view.aspx?cdate=16012024&amp;id=f7904dad-df8e-486e-9f29-5455014c12ca</t>
  </si>
  <si>
    <t>لقي أحد أفراد قوة مباحث مركز شرطة شربين بمحافظة الدقهلية مصرعه، وأصيب آخر؛ إثر إطلاق نار عليهما من شخص مجهول، وجرى نقلهم إلى مستشفى شربين العام لتلقي العلاج اللازم، إلا أن أحدهم توفي فور وصوله إلى المستشفى، وتم إيداع الجثة بمشرحة مستشفى شربين العام تحت تصرفات النيابة العامة، ونقل المصاب لطوارئ المنصورة لخطورة حالته. ‏تلقى اللواء مروان حبيب، مدير أمن الدقهلية، إخطار من اللواء محمد عبدالهادي، مدير المباحث الجنائية، يفيد بورود إشارة من مستشفى شربين العام بوصول شخصين مصابين بطلق ناري ادعاء اعتداء من أحد الأشخاص. وانتقل على الفور ضباط وحدة مباحث مركز شرطة شربين إلى مكان البلاغ، وبالفحص تبين إصابة "السيد عبدالله السيد محمد"، 43 سنة، بطلقات نارية بالبطن والفخذ من قوة مباحث المركز، ومقيم بعزبة الحاج شربيني، وكذلك إصابة "السيد السيد محمود حامد"، 34 سنة، من قوة مباحث المركز، مقيم ببلقاس بعدة طلقات نارية، وتبين وفاته متأثراً بإصابته فور وصوله للمستشفى. وتحرر عن ذلك المحضر اللازم، ونقلت جثة المتوفي إلى استراحة المستشفى تحت ‏تصرفات النيابة العامة، وكلفت إدارة البحث الجنائي بسرعة كشف ظروف الواقعة وتحديد الجاني.</t>
  </si>
  <si>
    <t>المصاب هو السيد عبد الله السيد محمد 43 سنة من مباحث شرطة شربين وتم نقله إلى مستشفى شربين العام</t>
  </si>
  <si>
    <t>أصيب فردي أمن بمباحث مركز شرطة شربين وتوفي أحدهما والآخر مصاب بطلق ناري بالبطن والفخذ</t>
  </si>
  <si>
    <t>محاولة اغتيال فردي شرطة بمباحث شربين بطلق ناري</t>
  </si>
  <si>
    <t>الساحل</t>
  </si>
  <si>
    <t>قسم شرطة الساحل</t>
  </si>
  <si>
    <t>اختناق 11 سجينا بقسم الساحل</t>
  </si>
  <si>
    <t>اختناق سجناء بقسم الساحل بسبب انقطاع الكهرباء داخل الحجز وتوقف المراوح عن العمل</t>
  </si>
  <si>
    <t>اختناقات بعد توقف المراوح داخل الحجز</t>
  </si>
  <si>
    <t>https://wakae3.com/2024/08/05/%D8%A5%D8%B5%D8%A7%D8%A8%D8%A9-11-%D8%B3%D8%AC%D9%8A%D9%86%D8%A7-%D8%AF%D8%A7%D8%AE%D9%84-%D8%AD%D8%AC%D8%B2-%D9%82%D8%B3%D9%85-%D8%B4%D8%B1%D8%B7%D8%A9-%D8%A7%D9%84%D8%B3%D8%A7%D8%AD%D9%84-%D8%A8/</t>
  </si>
  <si>
    <t>تعرض 11 سجينًا داخل حجز قسم شرطة الساحل بمنطقة شبرا لحالة اختناق فجر اليوم الاثنين بسبب انقطاع الكهرباء داخل الحجز وتوقف المراوح عن العمل. وتلقى مدير أمن القاهرة إخطارًا من إدارة شرطة النجدة بوجود حالات اختناق داخل قسم شرطة الساحل في ساعة مبكرة من صباح اليوم الاثنين 5 أغسطس 2024، قسم شرطة الساحل وعلى الفور تم إبلاغ مدير الإدارة العامة لمباحث العاصمة والذي وجه بسرعة فحص البلاغ والوقوف على ملابساته وعمل الإجراءات اللازمة لإسعاف المصابين. تبين بالفحص إصابة 11 سجينا من المحتجزين داخل حجز قسم شرطة الساحل بحالة اختناق نتيجة قطع التيار الكهربائي داخل الحجز، وتوقف المراوح عن العمل. على الفور تم إسعاف السجناء وتحسن حالة 8 منهم فيما تم نقل 3 مصابين إلى مستشفى الساحل لتلقي العلاج اللازم. شاركها</t>
  </si>
  <si>
    <t>11 سجين بقسم شرطة الساحل وتم نقل 3 منهم إلى مستشفى الساحل</t>
  </si>
  <si>
    <t>https://www.masrawy.com/news/news_egypt/details/2024/8/30/2635308/-%D9%85%D8%B4%D8%A7%D8%AC%D8%B1%D8%A9-%D8%A8%D9%8A%D9%86-%D8%B9%D9%85%D8%A7%D9%84-%D9%85%D8%B5%D8%B1%D9%8A%D9%8A%D9%86-%D9%88%D8%B3%D9%8A%D8%A7%D8%AD-%D9%85%D9%86-%D8%B9%D8%B1%D8%A8-48-%D9%85%D8%A7%D8%B0%D8%A7-%D8%AD%D8%AF%D8%AB-%D8%AF%D8%A7%D8%AE%D9%84-%D9%81%D9%86%D8%AF%D9%82-%D8%B7%D8%A7%D8%A8%D8%A7-%D8%AA%D8%BA%D8%B7%D9%8A%D8%A9-%D8%AE%D8%A7%D8%B5%D8%A9-</t>
  </si>
  <si>
    <t>إصابة 4 عاملين مصريين بالفندق، أحدهم بجروح بالغة، وكذلك 3 سياح فلسطينيين يحملون الجنسية الإسرائيلية</t>
  </si>
  <si>
    <t>https://www.alarabiya.net/arab-and-world/egypt/2024/09/10/%D8%AF%D9%87%D8%B3-%D9%88%D8%A7%D8%B7%D9%84%D8%A7%D9%82-%D9%86%D8%A7%D8%B1-%D8%B9%D9%84%D9%89-%D8%A7%D9%84%D8%AD%D8%AF%D9%88%D8%AF-%D9%85%D8%B9-%D8%A7%D8%B3%D8%B1%D8%A7%D8%A6%D9%8A%D9%84-%D9%85%D8%B5%D8%AF%D8%B1-%D9%85%D8%B5%D8%B1%D9%8A-%D9%8A%D9%88%D8%B6%D8%AD</t>
  </si>
  <si>
    <t>بينما لا يزال التوتر سيد الموقف بين القاهرة وتل أبيب بسبب التطورات في غزة، نفى مصدر مصري رفيع المستوى ما تداولته وسائل إعلام إسرائيلية بشأن حادث إطلاق نار على الحدود المصرية الإسرائيلية. إطلاق نار ودهس وأكد المصدر أن ما حدث هو تبادل إطلاق نار بين قوة من حرس الحدود الإسرائيلي ومجموعة من المهربين في صحراء النقب. جاء هذا بعدما زعمت وسائل إعلام إسرائيلية سقوط إصابات في صفوف الجيش نتيجة عملية دهس على الحدود مع مصر. وذكرت أن الجيش الإسرائيلي تصدى لمحاولة تهريب مخدرات على الحدود المصرية، معلنة وقوع إطلاق نار ومحاولة دهس أوقعت عدداً من الإصابات إلى أن أتى النفي المصري حول كل ما تم تداوله. يأتي هذا وسط توتر كبير بين القاهرة وتل أبيب بسبب التطورات في غزة، فمصر التي ترعى مع الولايات المتحدة وقطر جهود المفاوضات الرامية إلى وقف النار في غزة وتبادل الأسرى بين إسرائيل وحماس، اتهمت أكثر من مرة رئيس الحكومة الإسرائيلية بنيامين نتنياهو بعرقلة تلك الجهود عبر تعنته. كما انتقدت تمسكه بالسيطرة العسكرية على معبر رفح الحدودي مع القطاع الفلسطيني المدمر، وممر فيلادلفيا (محور صلاح الدين)، فضلا عن ممر نتساريم، ما عقد المحادثات الجارية منذ أشهر. غضب مصري يشار إلى أن هذا الغضب المصري نابع من تعنت نتنياهو وتمسكه بالتواجد العسكري في غزة وعلى حدود القطاع مع مصر، إذ رفض مرارا وتكرارا في السابق التخلي عن هذا المطلب. كما لم يقبل أيا من الحلول البديلة التي عرضت عليه، من ضمنها خطة انتقالية قدمتها واشنطن أواخر مايو. فيما واجه رئيس الوزراء المأزوم ولا يزال، إلى جانب الامتعاض المصري والأميركي على السواء، ضغوطات في الداخل الإسرائيلي.</t>
  </si>
  <si>
    <t>يشتبه في كون المصابين من الجانب المصري مهربين أو متسللين</t>
  </si>
  <si>
    <t>وفقا لرواية الجيش الإسرائيلي وجود عملية دهس ومحاولة تهريب مخدرات على الحدود المصرية ووقوع إصابات، ونفى مصدر مصري رفيع المستوى الواقعة</t>
  </si>
  <si>
    <t>من أهالي جميمة</t>
  </si>
  <si>
    <t>بني مزار</t>
  </si>
  <si>
    <t>https://www.light-dark.net/%D8%B9%D8%A7%D8%AC%D9%84-%D8%A7%D9%84%D8%A7%D8%B9%D8%AA%D8%AF%D8%A7%D8%A1-%D8%B9%D9%84%D9%89-%D8%A3%D9%82%D8%A8%D8%A7%D8%B7-%D9%82%D8%B1%D9%8A%D8%A9-%D8%A3%D8%B4%D8%B1%D9%88%D8%A8%D8%A9-%D8%A8%D8%A7/</t>
  </si>
  <si>
    <t>تفاصيل الاعتداء بأقباط قرية أشروبة بالمنيا و إصابة ثلاثة بجروح .. يعاني أقباط قرية أشروبة في مركز بني مزار بالمنيا من التحرش المستمر بهم على فترات متقطعة. فقد تعرضوا للاعتداء في العام الماضي، حيث تم مهاجمة منازلهم بسبب خلافات يومية، وتم عقد جلسة صلح بينهم في ذلك الوقت. وفي 5 نوفمبر، تعرضت أسرة قبطية للاعتداء من قبل بعض شباب القرية باستخدام الأسلحة البيضاء، مما أسفر عن إصابة ثلاثة أقباط، حيث تعرض أحدهم لإصابات خطيرة نتيجة تعرضه للطعن، وتم نقلهم إلى المستشفى لتلقي العلاج. الاعتداء بأقباط قرية أشروبة الاعتداء -بأقباط -قرية -أشروبة الاعتداء بأقباط قرية أشروبة بالمنيا وأشار أحد أقباط قرية أشروبه إلى أن الوضع في القرية يشهد حالة من الاحتقان، حيث يمكن أن يتحول أي حدث فردي ناتج عن الحياة اليومية إلى أزمة، موضحًا أن خلافًا وقع قبل يومين بين قبطي وآخر. في القرية، أثناء شراء بعض المستلزمات، تعرض أحد الأقباط للاعتداء أثناء خروجه، مما أدى إلى إصابته بجروح. تم نقله إلى صيدلية في القرية، وفوجئنا بعد ذلك بأكثر من أربعة أشخاص يحملون سيوفًا، اقتحموا الصيدلية واعتدوا على من بداخلها، مما أسفر عن إصابة كل من أمير ناروز جابر، وأبانوب ناروز جابر، وحنا مجدي ملاك شحاتة، وتم نقلهم إلى المستشفى الجامعي بالمنيا. الاعتداء بأقباط قرية أشروبة الاعتداء- بأقباط- قرية- أشروبة مشاعر الاحتقان والخوف وأشار الشاهد إلى أن الحادث أثار مشاعر الاحتقان والخوف في نفوس أقباط قرية أشروبة، خاصةً بعد الأحداث التي وقعت العام الماضي، مما زاد من قلقهم على أبنائهم، خصوصًا في المدارس. حيث يدرس جميع أقباط القرية في مدارس تقع في الجانب الآخر البعيد عن منازلهم، إذ تنقسم القرية إلى جانبين، أحدهما يضم السكان الأقباط. سبق أن طالب أقباط القرية خلال جلسة الصلح العام الماضي بضرورة إنشاء مخبز في الجانب القبطي وتوفير مدرسة، وذلك لتفادي الاحتكاكات والتحرشات التي يقوم بها بعض الأشخاص الذين يثيرون المشكلات في القرية. وقد تم تقديم عدة مقترحات لحل هذه القضايا، إلا أنه لم يتم تنفيذ أي منها، مع العلم أن هناك تواجدًا أمنيًا محدودًا في القرية منذ أحداث العام الماضي. الاعتداء بأقباط قرية أشروبة الاعتداء -بأقباط- قرية- أشروبة أقباط قرية أشروبة يجب ضرورة إيجاد حلول كما دعا أقباط قرية أشروبة إلى ضرورة إيجاد حلول جذرية لاحتواء الأوضاع وتعزيز مشاعر المحبة والتسامح وقبول الآخر، للحد من التحرش والاحتقان الذي يؤدي إلى وقوع أحداث متكررة. وأكدوا أن الحلول الأمنية وحدها ليست كافية، بل يجب أن يكون هناك تدخل مجتمعي للحوار ودعم الأنشطة المشتركة ومواجهة خطاب الكراهية. بالإضافة إلى ذلك، شددوا على أهمية تطبيق القانون ومعاقبة المخطئين دون الحاجة إلى جلسات الصلح أو الضغط على الطرف القبطي لقبولها. القبض على بعض المعتدين على أقباط قرية أشروبة أفاد مصدر آخر بأن الشرطة ألقت القبض على عدد من المعتدين، وتُتخذ الإجراءات القانونية المناسبة بحقهم. كما يتم متابعة حالة المصابين، بالإضافة إلى تنفيذ تدابير احترازية في القرية لضمان السلامة.</t>
  </si>
  <si>
    <t>التعدي على أقباط قرية أشروبة بالمنيا</t>
  </si>
  <si>
    <t>تعرض أسرة قبطية للتعدي من شباب القرية بالأسلحة البيضاء</t>
  </si>
  <si>
    <t>https://www.light-dark.net/%D8%AA%D9%81%D8%A7%D8%B5%D9%8A%D9%84-%D8%A7%D9%84%D9%85%D8%B5%D8%A7%D8%A8%D9%8A%D9%86-%D9%85%D9%86-%D8%A3%D9%82%D8%A8%D8%A7%D8%B7-%D9%82%D8%B1%D9%8A%D8%A9-%D8%A3%D8%B4%D8%B1%D9%88%D8%A8%D8%A9-%D8%A8/</t>
  </si>
  <si>
    <t>جروح أثنين بأسلحة بيضاء وآخر تعرض للطعن، من جانب شباب من أسر مسلمة</t>
  </si>
  <si>
    <t>أقباط قرية أشروبة، أثنين بجروح قطعية هما أمير ناروز جابر بقطع في شرايين اليد، وحنا مجدي ملاك شحاتة بإصابة في الوجه، وثالث أبانوب جابر ناروز قطع في شرايين اليد اليمني والعظام وطعنة بالكتف والساق، وتم نقلهم جميعا إلى مستشفى المنيا الجامعي</t>
  </si>
  <si>
    <t>قامت الشرطة بالقبض على 3 متهمين من المسلمين</t>
  </si>
  <si>
    <t>قرية أشروبة - داخل صيدلية</t>
  </si>
  <si>
    <t>https://www.christian-dogma.com/2245030#goog_rewarded</t>
  </si>
  <si>
    <t>استخدام مفرط للقوة من قبل قوات الأمن مع الأهالي</t>
  </si>
  <si>
    <t>https://fj-p.com/387018/%D8%AA%D8%B8%D8%A7%D9%87%D8%B1%D8%A9-%D8%AC%D8%AF%D9%8A%D8%AF%D8%A9-%D9%81%D9%8A-%D8%A7%D9%84%D9%88%D8%B1%D8%A7%D9%82-%D8%A7%D8%AD%D8%AA%D8%AC%D8%A7%D8%AC%D8%A7-%D8%B9%D9%84%D9%89-%D9%85%D9%86%D8%B9/</t>
  </si>
  <si>
    <t>تظاهر  العشرات من أهالي جزيرة الوراق أمام كمين الشرطة في الجزيرة أمس لأول، احتجاجا على حصار الجزيرة ومنع دخول مواد البناء إليها، والاعتداء على ثلاثة مواطنين من الجزيرة على مدار اليومين الماضيين. فيما صادرت الشرطة أمس، سيارة لنقل البلاط واحتجزت مالكها قبل أن تطلق سراحه بعد احتشاد الأهالي، وذلك بعد يوم من القبض والاعتداء على نجار مسلح كان يعمل في إنشاء سقف منزل، فضلا عن القبض على صاحب المنزل، واللذين أطلق سراحهما بعد تظاهر مواطنين بالجزيرة. تضمنت   التظاهرة المطالبة بوقف الجولات التي تنظمها الشرطة لترغيب الأهالي في بيع منازلهم، وتستخدم الشرطة  التهديد وتخويف أصحاب المنازل من فقدانهم لمنازلهم لاحقا دون تعويض. وخلال الوقفة، طالب الأهالي كذلك بتشكيل لجنة لتقصي الحقائق في أحداث مقتل سيد الطفشان، خلال اشتباكات بين الأمن وأهالي الجزيرة في 2017، فضلا عن إصابة عدد من موطني «الوراق» بإصابات أدت إلى عاهات مستديمة خلال السنوات القليلة الماضية، وذلك بواسطة الأمن. وتحظر الحكومة البناء الجديد على أراضي الجزيرة الخاضعة لقرار بإعادة تخطيطها يعود إلى عام 2020، في حين تتجدد الاحتجاجات على محاولات الشرطة المتكررة مصادرة مواد البناء التي تصل أراضي الجزيرة عبر المعديات، في الوقت الذي تحكم فيه الشرطة حصارا مشددًا على الجزيرة، وتجري تفتيشا دقيقا للمعديات. وكان عدد  من أهالي الجزيرة، يتجهون الخميس الماضي،  للبناء الجديد، لأنه قد يمثل جانبا من حفظ حقهم في تعويض عادل في حال أجبروا في أي لحظة على مغادرة الجزيرة. ويقدر التعويض عن  الأراضي الخالية حاليا بـ1400 جنيه في حين يبلغ التعويض عن الأراضي المبنية بأربعة آلاف جنيه وعن البناء نفسها بسبعة آلاف جنيه، فمن المنطقي أن يحاول الناس البناء على الأراضي الخلاء، بحيث يضمنون تعويضا أعلى يساهم بجانب التعويض الذي يفترض أن يحصلوا عليه عن بيوتهم الأصلية في محاولة إيجاد بديل لمنازلهم خارج الجزيرة.</t>
  </si>
  <si>
    <t>أدت إلى تظاهرات للأهالي أمام كمين الشرطة بالجزيرة احتجاجا على التعدي عليهم ومنع دخول أدوات البناء</t>
  </si>
  <si>
    <t>تعدي قوات الأمن على 3 من أهالي الجزيرة بينهم نجار مسلح كان يعمل في إنشاء سقف منزل</t>
  </si>
  <si>
    <t>فئة عدد الإصابات</t>
  </si>
  <si>
    <t>https://www.facebook.com/ENHR2021/posts/pfbid0gDSx9czGiu4cnhJmgdr87cu7PVUcsZCDK5WY6f2GSEreoQfeGW2wXQXBR1YMbCcml</t>
  </si>
  <si>
    <t>**حياة ابراهيم فى خطر ... تعذيب مواطن داخل قسم شرطة اللبان بالإسكندرية ** حصلت الشبكة المصرية على شهادات عدد من شهود العيان حول واقعة تعذيب مواطن شاب داخل قسم شرطة اللبان، وتدهور حالته الصحية نتيجة الضرب والتعذيب من قبل عدد من المخبرين والأمناء، بأوامر مباشرة من الضابط علي طارق، والضابط محمود الشرقاوي من القوة الامنية بقسم شرطة اللبان بالاسكندرية ، واستمر التعذيب حتى أُغمى عليه من هول ما لاقاه. وقد رصدت الشبكة المصرية، ووثقت عبر شهادة أكثر من شاهد عيان تعدي ضابط الاستيفاء (الضابط المناوب) على المواطن الشاب إبراهيم محمد إبراهيم، 25 عامًا، من منطقة العنانى باللبان بمحافظة الإسكندرية، مساء يوم الأحد الماضي الموافق 26 مايو، وذلك أثناء حضوره المراقبة اليومية المفروضة عليه يوميًا من الساعة السابعة مساءً إلى السابعة صباحًا، حيث سبه الضابط المسؤول وشتمه بأمه. وعندما رفض إبراهيم السباب ورد على الضابط المسؤول، ما كان منه إلا أن أمر المخبرين والأمناء المتواجدين حينها بضربه والتعدي عليه بالعصي والشوم، وصعقه بالكهرباء في جميع أنحاء جسده، وخاصة الأعضاء التناسلية، وأسفر ذلك عن إصابته بكدمات شديدة في عينيه وجسده، حتى خارت قواه وأُغمى عليه نتيجة التعذيب المتواصل، وضربه بالعصي و"كعب" المسدس على رأسه. وبعد عدة ساعات من واقعة التعدي عليه، تدهورت حالته الصحية وتخوف مسؤولي الأمن من احتمالية وفاته، فنقلوه إلى مستشفى العمال (مستشفى تأمين صحي في منطقة كرموز بجوار قسم اللبان) ليتلقى الإسعافات الأولية، وجرى إثبات ما به من إصابات، مع التوصية بضرورة إجراء الفحوصات الطبية اللازمة واستمرار علاجه وحصوله على الدواء المناسب، خوفا من حدوث مضاعفات وانتكاسات صحية نتيجة التعدي عليه على الرأس. يذكر انه قد أعيد مرة أخرى الى حجز قسم شرطة اللبان رغم تدهور. حالته الصحية، ولم يتوقف الأمر عند هذا الحد؛ بل جرى تحرير محضر كيدي بحقه -حسب شهود العيان- من الداخل واتهم إبراهيم بالتعدي على القوة الأمنية بالقسم بعكس الحقيقة، ليحال في صباح اليوم التالي إلى النيابة بمحكمة المنشية، التي باشرت التحقيق معه رغم خطورة حالته الصحية وآثار التعذيب الواضحة على جسده. ومنذ ذلك التاريخ، فإن إدارة قسم شرطة اللبان ترفض علاجه وإحالته إلى أحد المستشفيات لعلاجه، وبيان ما به من إصابات. وقد أكد شهود العيان أن إبراهيم لا يزال يعاني في حجز قسم شرطة اللبان، ولا يستطيع دخول دورة المياه، ولم يسمح له بدخول أدوية أو علاج، في انتظار المصير المجهول. الشبكة المصرية تتقدم بشكوى رسمية إلى النائب العام المصري المستشار محمد شوقي، ووزير الداخلية اللواء محمود توفيق للتحقيق في واقعة تعذيب المواطن المصري وتدهور حالته الصحية، ومنعه من تلقي العلاج والدواء المناسبين، والتحقيق مع الضابط علي طارق والضابط محمود الشرقاوي وتحملهما المسؤولية الكاملة عن حياته وأمنه وسلامته من بطش وتنكيل المسؤولين عن قسم شرطة اللبان.</t>
  </si>
  <si>
    <t>أثناء مراقبة شرطية</t>
  </si>
  <si>
    <t>اللبان</t>
  </si>
  <si>
    <t>قسم شرطة اللبان</t>
  </si>
  <si>
    <t>واقعة تعذيب مواطن أثناء المراقبة الشرطية بالإسكندرية ونقله إلى المستشفى</t>
  </si>
  <si>
    <t>السجين الجنائي ابراهيم محمد ابراهيم 25 سنة، نقله إلى مستشفى العمال</t>
  </si>
  <si>
    <t>الضرب والتعدي بالعصى والشوم وكعب المسدس والصعق بالكهرباء خاصة في الأعضاء التناسلية، وأصيب بكدمات شديدة بالعينين والجسد حتى خارت قوات وفقد الوعى</t>
  </si>
  <si>
    <t>الربع الأول من 2024</t>
  </si>
  <si>
    <t>أقل من 10 إصابات</t>
  </si>
  <si>
    <t>إصابة واحدة</t>
  </si>
  <si>
    <t>10 إصابات فأكثر</t>
  </si>
  <si>
    <t>واقعة داخل مكان احتجاز</t>
  </si>
  <si>
    <t>عمليات قوات نظامية</t>
  </si>
  <si>
    <t>تبادل إطلاق نيران قرب الحدود</t>
  </si>
  <si>
    <t>استخدام مفرط للقوة من قبل موظف عام</t>
  </si>
  <si>
    <t>سياق طائفي</t>
  </si>
  <si>
    <t>استهداف ممتلكات أو أشخاص على الهوية</t>
  </si>
  <si>
    <t>تضييق معنوي/تعدٍ بدني داخل مكان احتجاز</t>
  </si>
  <si>
    <t>احصاء وصفي لعدد الإصابات بين خلفية الواقعة والمحافظة</t>
  </si>
  <si>
    <t>احصاء وصفي لعدد الإصابات بين فئات المصابين وخلفية الواقعة</t>
  </si>
  <si>
    <t>تعداد حالات الاصابة على خلفية الناشطية المجتمعية في مصر خلال عام 2024</t>
  </si>
  <si>
    <t>تبادل إطلاق نيران قرب الحدود - رفح - جنوب منفذ العوجة - الحدود المصرية الإسرائيلية - 16/01/2024</t>
  </si>
  <si>
    <t>استهداف ممتلكات أو أشخاص على الهوية - شربين - شربين - 16/01/2024</t>
  </si>
  <si>
    <t>تبادل إطلاق نيران قرب الحدود - رفح - الحدود المصرية الإسرائيلية - 18/01/2024</t>
  </si>
  <si>
    <t>استخدام مفرط للقوة من قبل موظف عام - مركز المنصورة - قرية ميت الأكراد - 19/03/2024</t>
  </si>
  <si>
    <t>استخدام مفرط للقوة من قبل موظف عام - رفح - جنوب مدينة الشيخ زويد - 14/04/2024</t>
  </si>
  <si>
    <t>استهداف ممتلكات أو أشخاص على الهوية - ببا - عزبة يوسف - 04/05/2024</t>
  </si>
  <si>
    <t>تضييق معنوي/تعدٍ بدني داخل مكان احتجاز - اللبان - قسم شرطة اللبان - 26/05/2024</t>
  </si>
  <si>
    <t>تبادل إطلاق نيران قرب الحدود - رفح - الحدود المصرية الإسرائيلية - 27/05/2024</t>
  </si>
  <si>
    <t>انفجار - الشيخ زويد - أرض زراعية بقرية الخربة - 31/05/2024</t>
  </si>
  <si>
    <t>تظاهرة ميدانية - قصر النيل - نقابة الصحفيين - 01/06/2024</t>
  </si>
  <si>
    <t>تضييق معنوي/تعدٍ بدني داخل مكان احتجاز - الساحل - قسم شرطة الساحل - 05/08/2024</t>
  </si>
  <si>
    <t>استهداف ممتلكات أو أشخاص على الهوية - طابا - فندق بطابا - 30/08/2024</t>
  </si>
  <si>
    <t>تضييق معنوي/تعدٍ بدني داخل مكان احتجاز - سيدي جابر - قسم شرطة سيدي جابر - 05/09/2024</t>
  </si>
  <si>
    <t>تظاهرة ميدانية - الوراق - جزيرة الوراق - 06/09/2024</t>
  </si>
  <si>
    <t>تبادل إطلاق نيران قرب الحدود - رفح - الحدود المصرية الإسرائيلية - 09/09/2024</t>
  </si>
  <si>
    <t>تظاهرة ميدانية - الوراق - جزيرة الوراق - 25/09/2024</t>
  </si>
  <si>
    <t>تظاهرة ميدانية - الوراق - جزيرة الوراق - 26/09/2024</t>
  </si>
  <si>
    <t>تضييق معنوي/تعدٍ بدني داخل مكان احتجاز - برج العرب - سجن برج العرب 2 - 08/10/2024</t>
  </si>
  <si>
    <t>تظاهرة ميدانية - مركز أسوان - قرية جبل تقوق - شركة مياة الشرب والصرف الصحي بجبل تقوق - 16/10/2024</t>
  </si>
  <si>
    <t>تظاهرة ميدانية - العياط - قرية البليدة - خط السكة الحديد - 21/10/2024</t>
  </si>
  <si>
    <t>تظاهرة ميدانية - الضبعة - قرية جميمة - 04/11/2024</t>
  </si>
  <si>
    <t>استهداف ممتلكات أو أشخاص على الهوية - بني مزار - قرية أشروبة - داخل صيدلية - 05/11/2024</t>
  </si>
  <si>
    <t>تظاهرة ميدانية - دكرنس - طريق المطرية بورسعيد - 16/11/2024</t>
  </si>
  <si>
    <t>تظاهرة ميدانية - الوراق - جزيرة الوراق - 19/11/2024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</si>
</sst>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C0000]d\ mmmm\ yyyy;@"/>
    <numFmt numFmtId="165" formatCode="000"/>
  </numFmts>
  <fonts count="8" x14ac:knownFonts="1">
    <font>
      <sz val="11"/>
      <color theme="1"/>
      <name val="Calibri"/>
      <family val="2"/>
      <scheme val="minor"/>
    </font>
    <font>
      <u/>
      <sz val="11"/>
      <color theme="10"/>
      <name val="Calibri"/>
      <family val="2"/>
      <scheme val="minor"/>
    </font>
    <font>
      <u/>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sz val="11"/>
      <color theme="1"/>
      <name val="Calibri"/>
      <family val="2"/>
    </font>
    <font>
      <sz val="8"/>
      <name val="Calibri"/>
      <family val="2"/>
      <scheme val="minor"/>
    </font>
  </fonts>
  <fills count="9">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1" tint="0.14999847407452621"/>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48">
    <xf numFmtId="0" fontId="0" fillId="0" borderId="0" xfId="0"/>
    <xf numFmtId="164" fontId="0" fillId="4" borderId="1" xfId="0" applyNumberFormat="1" applyFill="1" applyBorder="1" applyAlignment="1">
      <alignment horizontal="center" vertical="center" wrapText="1"/>
    </xf>
    <xf numFmtId="0" fontId="3" fillId="5"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3" fillId="5" borderId="1" xfId="0" applyFont="1" applyFill="1" applyBorder="1" applyAlignment="1">
      <alignment horizontal="center" vertical="center" wrapText="1" readingOrder="2"/>
    </xf>
    <xf numFmtId="0" fontId="0" fillId="3" borderId="1" xfId="0"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wrapText="1"/>
    </xf>
    <xf numFmtId="0" fontId="0" fillId="4" borderId="1" xfId="0" applyFill="1" applyBorder="1" applyAlignment="1">
      <alignment horizontal="center" wrapText="1"/>
    </xf>
    <xf numFmtId="0" fontId="6" fillId="4" borderId="1" xfId="0" applyFont="1" applyFill="1" applyBorder="1" applyAlignment="1">
      <alignment horizontal="center" vertical="center" wrapText="1"/>
    </xf>
    <xf numFmtId="0" fontId="5" fillId="0" borderId="0" xfId="0" applyFont="1" applyAlignment="1">
      <alignment horizontal="center" vertical="center" wrapText="1"/>
    </xf>
    <xf numFmtId="0" fontId="5" fillId="6"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0" xfId="0" applyAlignment="1">
      <alignment wrapText="1"/>
    </xf>
    <xf numFmtId="0" fontId="4" fillId="0" borderId="0" xfId="0" applyFont="1" applyAlignment="1">
      <alignment horizontal="center" vertical="center" wrapText="1"/>
    </xf>
    <xf numFmtId="165" fontId="3" fillId="7" borderId="1" xfId="0" applyNumberFormat="1"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1" xfId="0" applyFont="1" applyFill="1" applyBorder="1" applyAlignment="1">
      <alignment horizontal="center" vertical="center" wrapText="1" readingOrder="2"/>
    </xf>
    <xf numFmtId="0" fontId="3" fillId="7" borderId="1" xfId="0" applyFont="1" applyFill="1" applyBorder="1" applyAlignment="1">
      <alignment horizontal="center" wrapText="1"/>
    </xf>
    <xf numFmtId="0" fontId="0" fillId="8" borderId="1" xfId="0" applyFill="1" applyBorder="1" applyAlignment="1">
      <alignment horizontal="center" vertical="center" wrapText="1"/>
    </xf>
    <xf numFmtId="0" fontId="2" fillId="8" borderId="1" xfId="1" applyFont="1" applyFill="1" applyBorder="1" applyAlignment="1">
      <alignment horizontal="center" vertical="center" wrapText="1"/>
    </xf>
    <xf numFmtId="0" fontId="1" fillId="8" borderId="1" xfId="1" applyFill="1" applyBorder="1" applyAlignment="1">
      <alignment horizontal="center" vertical="center" wrapText="1"/>
    </xf>
    <xf numFmtId="0" fontId="0" fillId="8" borderId="1" xfId="0" applyFill="1" applyBorder="1" applyAlignment="1">
      <alignment horizontal="center" wrapText="1"/>
    </xf>
    <xf numFmtId="0" fontId="1" fillId="8" borderId="1" xfId="1" applyFill="1" applyBorder="1" applyAlignment="1">
      <alignment horizontal="center" wrapText="1"/>
    </xf>
    <xf numFmtId="14" fontId="3" fillId="7" borderId="1"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14" fontId="0" fillId="0" borderId="1" xfId="0" applyNumberFormat="1" applyBorder="1" applyAlignment="1">
      <alignment horizontal="center" wrapText="1"/>
    </xf>
    <xf numFmtId="165" fontId="0" fillId="7" borderId="1" xfId="0" applyNumberFormat="1" applyFill="1" applyBorder="1" applyAlignment="1">
      <alignment horizontal="center" wrapText="1"/>
    </xf>
    <xf numFmtId="165" fontId="3" fillId="7" borderId="1" xfId="0" applyNumberFormat="1" applyFont="1" applyFill="1" applyBorder="1" applyAlignment="1">
      <alignment horizontal="right" vertical="center"/>
    </xf>
    <xf numFmtId="14" fontId="3" fillId="7" borderId="1" xfId="0" applyNumberFormat="1" applyFont="1" applyFill="1" applyBorder="1" applyAlignment="1">
      <alignment horizontal="right" vertical="center"/>
    </xf>
    <xf numFmtId="164" fontId="3" fillId="7" borderId="1" xfId="0" applyNumberFormat="1" applyFont="1" applyFill="1" applyBorder="1" applyAlignment="1">
      <alignment horizontal="right" vertical="center"/>
    </xf>
    <xf numFmtId="0" fontId="3" fillId="7" borderId="1" xfId="0" applyFont="1" applyFill="1" applyBorder="1" applyAlignment="1">
      <alignment horizontal="right" vertical="center"/>
    </xf>
    <xf numFmtId="0" fontId="3" fillId="7" borderId="1" xfId="0" applyFont="1" applyFill="1" applyBorder="1" applyAlignment="1">
      <alignment horizontal="right" vertical="center" readingOrder="2"/>
    </xf>
    <xf numFmtId="0" fontId="3" fillId="7" borderId="1" xfId="0" applyFont="1" applyFill="1" applyBorder="1" applyAlignment="1">
      <alignment horizontal="right"/>
    </xf>
    <xf numFmtId="0" fontId="0" fillId="4" borderId="1" xfId="0" applyFill="1" applyBorder="1" applyAlignment="1">
      <alignment horizontal="center" vertical="center" wrapText="1" readingOrder="2"/>
    </xf>
    <xf numFmtId="0" fontId="0" fillId="4" borderId="1" xfId="0" applyFill="1" applyBorder="1" applyAlignment="1">
      <alignment horizontal="center" wrapText="1" readingOrder="2"/>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lt1"/>
                </a:solidFill>
                <a:latin typeface="+mn-lt"/>
                <a:ea typeface="+mn-ea"/>
                <a:cs typeface="+mn-cs"/>
              </a:defRPr>
            </a:pPr>
            <a:r>
              <a:rPr lang="ar-EG" b="1" i="0" baseline="0">
                <a:solidFill>
                  <a:schemeClr val="lt1"/>
                </a:solidFill>
                <a:latin typeface="+mn-lt"/>
                <a:ea typeface="+mn-ea"/>
                <a:cs typeface="+mn-cs"/>
              </a:rPr>
              <a:t>تعداد حالات الاصابة على خلفية الناشطية المجتمعية في مصر خلال عام </a:t>
            </a:r>
            <a:r>
              <a:rPr lang="en-US" b="1" i="0" baseline="0">
                <a:solidFill>
                  <a:schemeClr val="lt1"/>
                </a:solidFill>
                <a:latin typeface="+mn-lt"/>
                <a:ea typeface="+mn-ea"/>
                <a:cs typeface="+mn-cs"/>
              </a:rPr>
              <a:t>2024</a:t>
            </a:r>
          </a:p>
          <a:p>
            <a:pPr>
              <a:defRPr>
                <a:solidFill>
                  <a:schemeClr val="lt1"/>
                </a:solidFill>
              </a:defRPr>
            </a:pPr>
            <a:r>
              <a:rPr lang="ar-EG" b="1" i="0" baseline="0">
                <a:solidFill>
                  <a:schemeClr val="lt1"/>
                </a:solidFill>
                <a:latin typeface="+mn-lt"/>
                <a:ea typeface="+mn-ea"/>
                <a:cs typeface="+mn-cs"/>
              </a:rPr>
              <a:t>النطاق الزمني والإقليم الجغرافي ( عدد الإصابات )</a:t>
            </a:r>
            <a:endParaRPr lang="ar-EG" b="1" i="0" baseline="0">
              <a:solidFill>
                <a:schemeClr val="bg1"/>
              </a:solidFill>
            </a:endParaRPr>
          </a:p>
        </c:rich>
      </c:tx>
      <c:layout>
        <c:manualLayout>
          <c:xMode val="edge"/>
          <c:yMode val="edge"/>
          <c:x val="0.17642734071026281"/>
          <c:y val="1.8305967045140991E-2"/>
        </c:manualLayout>
      </c:layout>
      <c:overlay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00" b="0" i="0" u="none" strike="noStrike" kern="1200" cap="none" spc="20" baseline="0">
              <a:solidFill>
                <a:schemeClr val="lt1"/>
              </a:solidFill>
              <a:latin typeface="+mn-lt"/>
              <a:ea typeface="+mn-ea"/>
              <a:cs typeface="+mn-cs"/>
            </a:defRPr>
          </a:pPr>
          <a:endParaRPr lang="en-US"/>
        </a:p>
      </c:txPr>
    </c:title>
    <c:autoTitleDeleted val="0"/>
    <c:plotArea>
      <c:layout/>
      <c:barChart>
        <c:barDir val="col"/>
        <c:grouping val="clustered"/>
        <c:varyColors val="0"/>
        <c:ser>
          <c:idx val="0"/>
          <c:order val="0"/>
          <c:tx>
            <c:strRef>
              <c:f>stats!$C$19</c:f>
              <c:strCache>
                <c:ptCount val="1"/>
                <c:pt idx="0">
                  <c:v>الربع الاول من 2024</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stats!$B$20:$B$24</c:f>
              <c:strCache>
                <c:ptCount val="5"/>
                <c:pt idx="0">
                  <c:v>المحافظات المركزية</c:v>
                </c:pt>
                <c:pt idx="1">
                  <c:v>محافظات الدلتا</c:v>
                </c:pt>
                <c:pt idx="2">
                  <c:v>مدن القناة</c:v>
                </c:pt>
                <c:pt idx="3">
                  <c:v>محافظات الصعيد</c:v>
                </c:pt>
                <c:pt idx="4">
                  <c:v>المحافظات الحدودية</c:v>
                </c:pt>
              </c:strCache>
            </c:strRef>
          </c:cat>
          <c:val>
            <c:numRef>
              <c:f>stats!$C$20:$C$24</c:f>
              <c:numCache>
                <c:formatCode>General</c:formatCode>
                <c:ptCount val="5"/>
                <c:pt idx="0">
                  <c:v>0</c:v>
                </c:pt>
                <c:pt idx="1">
                  <c:v>4</c:v>
                </c:pt>
                <c:pt idx="2">
                  <c:v>0</c:v>
                </c:pt>
                <c:pt idx="3">
                  <c:v>0</c:v>
                </c:pt>
                <c:pt idx="4">
                  <c:v>3</c:v>
                </c:pt>
              </c:numCache>
            </c:numRef>
          </c:val>
          <c:extLst>
            <c:ext xmlns:c16="http://schemas.microsoft.com/office/drawing/2014/chart" uri="{C3380CC4-5D6E-409C-BE32-E72D297353CC}">
              <c16:uniqueId val="{00000000-DB2E-4067-A9BD-7F63918CED30}"/>
            </c:ext>
          </c:extLst>
        </c:ser>
        <c:ser>
          <c:idx val="1"/>
          <c:order val="1"/>
          <c:tx>
            <c:strRef>
              <c:f>stats!$D$19</c:f>
              <c:strCache>
                <c:ptCount val="1"/>
                <c:pt idx="0">
                  <c:v>الربع الثاني من 2024</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stats!$B$20:$B$24</c:f>
              <c:strCache>
                <c:ptCount val="5"/>
                <c:pt idx="0">
                  <c:v>المحافظات المركزية</c:v>
                </c:pt>
                <c:pt idx="1">
                  <c:v>محافظات الدلتا</c:v>
                </c:pt>
                <c:pt idx="2">
                  <c:v>مدن القناة</c:v>
                </c:pt>
                <c:pt idx="3">
                  <c:v>محافظات الصعيد</c:v>
                </c:pt>
                <c:pt idx="4">
                  <c:v>المحافظات الحدودية</c:v>
                </c:pt>
              </c:strCache>
            </c:strRef>
          </c:cat>
          <c:val>
            <c:numRef>
              <c:f>stats!$D$20:$D$24</c:f>
              <c:numCache>
                <c:formatCode>General</c:formatCode>
                <c:ptCount val="5"/>
                <c:pt idx="0">
                  <c:v>2</c:v>
                </c:pt>
                <c:pt idx="1">
                  <c:v>0</c:v>
                </c:pt>
                <c:pt idx="2">
                  <c:v>0</c:v>
                </c:pt>
                <c:pt idx="3">
                  <c:v>4</c:v>
                </c:pt>
                <c:pt idx="4">
                  <c:v>9</c:v>
                </c:pt>
              </c:numCache>
            </c:numRef>
          </c:val>
          <c:extLst>
            <c:ext xmlns:c16="http://schemas.microsoft.com/office/drawing/2014/chart" uri="{C3380CC4-5D6E-409C-BE32-E72D297353CC}">
              <c16:uniqueId val="{00000001-DB2E-4067-A9BD-7F63918CED30}"/>
            </c:ext>
          </c:extLst>
        </c:ser>
        <c:ser>
          <c:idx val="2"/>
          <c:order val="2"/>
          <c:tx>
            <c:strRef>
              <c:f>stats!$E$19</c:f>
              <c:strCache>
                <c:ptCount val="1"/>
                <c:pt idx="0">
                  <c:v>الربع الثالث من 2024</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stats!$B$20:$B$24</c:f>
              <c:strCache>
                <c:ptCount val="5"/>
                <c:pt idx="0">
                  <c:v>المحافظات المركزية</c:v>
                </c:pt>
                <c:pt idx="1">
                  <c:v>محافظات الدلتا</c:v>
                </c:pt>
                <c:pt idx="2">
                  <c:v>مدن القناة</c:v>
                </c:pt>
                <c:pt idx="3">
                  <c:v>محافظات الصعيد</c:v>
                </c:pt>
                <c:pt idx="4">
                  <c:v>المحافظات الحدودية</c:v>
                </c:pt>
              </c:strCache>
            </c:strRef>
          </c:cat>
          <c:val>
            <c:numRef>
              <c:f>stats!$E$20:$E$24</c:f>
              <c:numCache>
                <c:formatCode>General</c:formatCode>
                <c:ptCount val="5"/>
                <c:pt idx="0">
                  <c:v>27</c:v>
                </c:pt>
                <c:pt idx="1">
                  <c:v>0</c:v>
                </c:pt>
                <c:pt idx="2">
                  <c:v>0</c:v>
                </c:pt>
                <c:pt idx="3">
                  <c:v>0</c:v>
                </c:pt>
                <c:pt idx="4">
                  <c:v>8</c:v>
                </c:pt>
              </c:numCache>
            </c:numRef>
          </c:val>
          <c:extLst>
            <c:ext xmlns:c16="http://schemas.microsoft.com/office/drawing/2014/chart" uri="{C3380CC4-5D6E-409C-BE32-E72D297353CC}">
              <c16:uniqueId val="{00000002-DB2E-4067-A9BD-7F63918CED30}"/>
            </c:ext>
          </c:extLst>
        </c:ser>
        <c:ser>
          <c:idx val="3"/>
          <c:order val="3"/>
          <c:tx>
            <c:strRef>
              <c:f>stats!$F$19</c:f>
              <c:strCache>
                <c:ptCount val="1"/>
                <c:pt idx="0">
                  <c:v>الربع الرابع من 2024</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dLbl>
              <c:idx val="1"/>
              <c:layout>
                <c:manualLayout>
                  <c:x val="0"/>
                  <c:y val="4.07931793518154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21-4A0E-948A-7B8F62DBCE73}"/>
                </c:ext>
              </c:extLst>
            </c:dLbl>
            <c:dLbl>
              <c:idx val="4"/>
              <c:layout>
                <c:manualLayout>
                  <c:x val="1.1078611323432872E-16"/>
                  <c:y val="4.36483804152992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21-4A0E-948A-7B8F62DBCE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stats!$B$20:$B$24</c:f>
              <c:strCache>
                <c:ptCount val="5"/>
                <c:pt idx="0">
                  <c:v>المحافظات المركزية</c:v>
                </c:pt>
                <c:pt idx="1">
                  <c:v>محافظات الدلتا</c:v>
                </c:pt>
                <c:pt idx="2">
                  <c:v>مدن القناة</c:v>
                </c:pt>
                <c:pt idx="3">
                  <c:v>محافظات الصعيد</c:v>
                </c:pt>
                <c:pt idx="4">
                  <c:v>المحافظات الحدودية</c:v>
                </c:pt>
              </c:strCache>
            </c:strRef>
          </c:cat>
          <c:val>
            <c:numRef>
              <c:f>stats!$F$20:$F$24</c:f>
              <c:numCache>
                <c:formatCode>General</c:formatCode>
                <c:ptCount val="5"/>
                <c:pt idx="0">
                  <c:v>3</c:v>
                </c:pt>
                <c:pt idx="1">
                  <c:v>1</c:v>
                </c:pt>
                <c:pt idx="2">
                  <c:v>0</c:v>
                </c:pt>
                <c:pt idx="3">
                  <c:v>4</c:v>
                </c:pt>
                <c:pt idx="4">
                  <c:v>1</c:v>
                </c:pt>
              </c:numCache>
            </c:numRef>
          </c:val>
          <c:extLst>
            <c:ext xmlns:c16="http://schemas.microsoft.com/office/drawing/2014/chart" uri="{C3380CC4-5D6E-409C-BE32-E72D297353CC}">
              <c16:uniqueId val="{00000003-DB2E-4067-A9BD-7F63918CED30}"/>
            </c:ext>
          </c:extLst>
        </c:ser>
        <c:dLbls>
          <c:dLblPos val="inEnd"/>
          <c:showLegendKey val="0"/>
          <c:showVal val="1"/>
          <c:showCatName val="0"/>
          <c:showSerName val="0"/>
          <c:showPercent val="0"/>
          <c:showBubbleSize val="0"/>
        </c:dLbls>
        <c:gapWidth val="100"/>
        <c:overlap val="-24"/>
        <c:axId val="-220816480"/>
        <c:axId val="-220815392"/>
      </c:barChart>
      <c:catAx>
        <c:axId val="-220816480"/>
        <c:scaling>
          <c:orientation val="minMax"/>
        </c:scaling>
        <c:delete val="0"/>
        <c:axPos val="b"/>
        <c:numFmt formatCode="General" sourceLinked="1"/>
        <c:majorTickMark val="none"/>
        <c:minorTickMark val="none"/>
        <c:tickLblPos val="nextTo"/>
        <c:spPr>
          <a:noFill/>
          <a:ln w="9525" cap="flat" cmpd="sng" algn="ctr">
            <a:solidFill>
              <a:schemeClr val="dk1">
                <a:shade val="95000"/>
                <a:satMod val="105000"/>
              </a:schemeClr>
            </a:solidFill>
            <a:prstDash val="solid"/>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220815392"/>
        <c:crosses val="autoZero"/>
        <c:auto val="1"/>
        <c:lblAlgn val="ctr"/>
        <c:lblOffset val="100"/>
        <c:noMultiLvlLbl val="0"/>
      </c:catAx>
      <c:valAx>
        <c:axId val="-220815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20816480"/>
        <c:crosses val="autoZero"/>
        <c:crossBetween val="between"/>
      </c:valAx>
      <c:spPr>
        <a:noFill/>
        <a:ln>
          <a:noFill/>
        </a:ln>
        <a:effectLst/>
      </c:spPr>
    </c:plotArea>
    <c:legend>
      <c:legendPos val="b"/>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1000" b="1"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lt1"/>
                </a:solidFill>
                <a:latin typeface="+mn-lt"/>
                <a:ea typeface="+mn-ea"/>
                <a:cs typeface="+mn-cs"/>
              </a:defRPr>
            </a:pPr>
            <a:r>
              <a:rPr lang="ar-EG" b="1" i="0" baseline="0">
                <a:solidFill>
                  <a:schemeClr val="lt1"/>
                </a:solidFill>
                <a:latin typeface="+mn-lt"/>
                <a:ea typeface="+mn-ea"/>
                <a:cs typeface="+mn-cs"/>
              </a:rPr>
              <a:t>تعداد حالات الاصابة على خلفية الناشطية المجتمعية في مصر خلال عام </a:t>
            </a:r>
            <a:r>
              <a:rPr lang="en-US" b="1" i="0" baseline="0">
                <a:solidFill>
                  <a:schemeClr val="lt1"/>
                </a:solidFill>
                <a:latin typeface="+mn-lt"/>
                <a:ea typeface="+mn-ea"/>
                <a:cs typeface="+mn-cs"/>
              </a:rPr>
              <a:t>2024</a:t>
            </a:r>
          </a:p>
          <a:p>
            <a:pPr>
              <a:defRPr>
                <a:solidFill>
                  <a:schemeClr val="lt1"/>
                </a:solidFill>
              </a:defRPr>
            </a:pPr>
            <a:r>
              <a:rPr lang="ar-EG" b="1" i="0" baseline="0">
                <a:solidFill>
                  <a:schemeClr val="lt1"/>
                </a:solidFill>
                <a:latin typeface="+mn-lt"/>
                <a:ea typeface="+mn-ea"/>
                <a:cs typeface="+mn-cs"/>
              </a:rPr>
              <a:t>النطاق الزمني وخلفية الواقعة ( عدد الإصابات )</a:t>
            </a:r>
            <a:endParaRPr lang="ar-EG" b="1" i="0" baseline="0">
              <a:solidFill>
                <a:schemeClr val="bg1"/>
              </a:solidFill>
            </a:endParaRPr>
          </a:p>
        </c:rich>
      </c:tx>
      <c:layout>
        <c:manualLayout>
          <c:xMode val="edge"/>
          <c:yMode val="edge"/>
          <c:x val="0.17642734071026281"/>
          <c:y val="1.8305967045140991E-2"/>
        </c:manualLayout>
      </c:layout>
      <c:overlay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00" b="0" i="0" u="none" strike="noStrike" kern="1200" cap="none" spc="20" baseline="0">
              <a:solidFill>
                <a:schemeClr val="lt1"/>
              </a:solidFill>
              <a:latin typeface="+mn-lt"/>
              <a:ea typeface="+mn-ea"/>
              <a:cs typeface="+mn-cs"/>
            </a:defRPr>
          </a:pPr>
          <a:endParaRPr lang="en-US"/>
        </a:p>
      </c:txPr>
    </c:title>
    <c:autoTitleDeleted val="0"/>
    <c:plotArea>
      <c:layout/>
      <c:barChart>
        <c:barDir val="bar"/>
        <c:grouping val="stacked"/>
        <c:varyColors val="0"/>
        <c:ser>
          <c:idx val="0"/>
          <c:order val="0"/>
          <c:tx>
            <c:strRef>
              <c:f>stats!$C$29</c:f>
              <c:strCache>
                <c:ptCount val="1"/>
                <c:pt idx="0">
                  <c:v>الربع الاول من 2024</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stats!$B$30:$B$35</c:f>
              <c:strCache>
                <c:ptCount val="6"/>
                <c:pt idx="0">
                  <c:v>فعالية احتجاجية</c:v>
                </c:pt>
                <c:pt idx="1">
                  <c:v>سياق طائفي</c:v>
                </c:pt>
                <c:pt idx="2">
                  <c:v>عمليات قوات نظامية</c:v>
                </c:pt>
                <c:pt idx="3">
                  <c:v>عمليات إرهابية</c:v>
                </c:pt>
                <c:pt idx="4">
                  <c:v>واقعة داخل مكان احتجاز</c:v>
                </c:pt>
                <c:pt idx="5">
                  <c:v>واقعة فردية لاستخدام السلطة</c:v>
                </c:pt>
              </c:strCache>
            </c:strRef>
          </c:cat>
          <c:val>
            <c:numRef>
              <c:f>stats!$C$30:$C$35</c:f>
              <c:numCache>
                <c:formatCode>General</c:formatCode>
                <c:ptCount val="6"/>
                <c:pt idx="0">
                  <c:v>0</c:v>
                </c:pt>
                <c:pt idx="1">
                  <c:v>0</c:v>
                </c:pt>
                <c:pt idx="2">
                  <c:v>3</c:v>
                </c:pt>
                <c:pt idx="3">
                  <c:v>1</c:v>
                </c:pt>
                <c:pt idx="4">
                  <c:v>0</c:v>
                </c:pt>
                <c:pt idx="5">
                  <c:v>3</c:v>
                </c:pt>
              </c:numCache>
            </c:numRef>
          </c:val>
          <c:extLst>
            <c:ext xmlns:c16="http://schemas.microsoft.com/office/drawing/2014/chart" uri="{C3380CC4-5D6E-409C-BE32-E72D297353CC}">
              <c16:uniqueId val="{00000000-E8A7-44CC-940B-2ED351D3F257}"/>
            </c:ext>
          </c:extLst>
        </c:ser>
        <c:ser>
          <c:idx val="1"/>
          <c:order val="1"/>
          <c:tx>
            <c:strRef>
              <c:f>stats!$D$29</c:f>
              <c:strCache>
                <c:ptCount val="1"/>
                <c:pt idx="0">
                  <c:v>الربع الثاني من 2024</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stats!$B$30:$B$35</c:f>
              <c:strCache>
                <c:ptCount val="6"/>
                <c:pt idx="0">
                  <c:v>فعالية احتجاجية</c:v>
                </c:pt>
                <c:pt idx="1">
                  <c:v>سياق طائفي</c:v>
                </c:pt>
                <c:pt idx="2">
                  <c:v>عمليات قوات نظامية</c:v>
                </c:pt>
                <c:pt idx="3">
                  <c:v>عمليات إرهابية</c:v>
                </c:pt>
                <c:pt idx="4">
                  <c:v>واقعة داخل مكان احتجاز</c:v>
                </c:pt>
                <c:pt idx="5">
                  <c:v>واقعة فردية لاستخدام السلطة</c:v>
                </c:pt>
              </c:strCache>
            </c:strRef>
          </c:cat>
          <c:val>
            <c:numRef>
              <c:f>stats!$D$30:$D$35</c:f>
              <c:numCache>
                <c:formatCode>General</c:formatCode>
                <c:ptCount val="6"/>
                <c:pt idx="0">
                  <c:v>1</c:v>
                </c:pt>
                <c:pt idx="1">
                  <c:v>4</c:v>
                </c:pt>
                <c:pt idx="2">
                  <c:v>1</c:v>
                </c:pt>
                <c:pt idx="3">
                  <c:v>6</c:v>
                </c:pt>
                <c:pt idx="4">
                  <c:v>1</c:v>
                </c:pt>
                <c:pt idx="5">
                  <c:v>2</c:v>
                </c:pt>
              </c:numCache>
            </c:numRef>
          </c:val>
          <c:extLst>
            <c:ext xmlns:c16="http://schemas.microsoft.com/office/drawing/2014/chart" uri="{C3380CC4-5D6E-409C-BE32-E72D297353CC}">
              <c16:uniqueId val="{00000001-E8A7-44CC-940B-2ED351D3F257}"/>
            </c:ext>
          </c:extLst>
        </c:ser>
        <c:ser>
          <c:idx val="2"/>
          <c:order val="2"/>
          <c:tx>
            <c:strRef>
              <c:f>stats!$E$29</c:f>
              <c:strCache>
                <c:ptCount val="1"/>
                <c:pt idx="0">
                  <c:v>الربع الثالث من 2024</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dLbl>
              <c:idx val="1"/>
              <c:layout>
                <c:manualLayout>
                  <c:x val="1.7831181940552793E-2"/>
                  <c:y val="-4.662471665913189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672-45D1-9A22-B9227CDC59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stats!$B$30:$B$35</c:f>
              <c:strCache>
                <c:ptCount val="6"/>
                <c:pt idx="0">
                  <c:v>فعالية احتجاجية</c:v>
                </c:pt>
                <c:pt idx="1">
                  <c:v>سياق طائفي</c:v>
                </c:pt>
                <c:pt idx="2">
                  <c:v>عمليات قوات نظامية</c:v>
                </c:pt>
                <c:pt idx="3">
                  <c:v>عمليات إرهابية</c:v>
                </c:pt>
                <c:pt idx="4">
                  <c:v>واقعة داخل مكان احتجاز</c:v>
                </c:pt>
                <c:pt idx="5">
                  <c:v>واقعة فردية لاستخدام السلطة</c:v>
                </c:pt>
              </c:strCache>
            </c:strRef>
          </c:cat>
          <c:val>
            <c:numRef>
              <c:f>stats!$E$30:$E$35</c:f>
              <c:numCache>
                <c:formatCode>General</c:formatCode>
                <c:ptCount val="6"/>
                <c:pt idx="0">
                  <c:v>22</c:v>
                </c:pt>
                <c:pt idx="1">
                  <c:v>0</c:v>
                </c:pt>
                <c:pt idx="2">
                  <c:v>1</c:v>
                </c:pt>
                <c:pt idx="3">
                  <c:v>0</c:v>
                </c:pt>
                <c:pt idx="4">
                  <c:v>12</c:v>
                </c:pt>
                <c:pt idx="5">
                  <c:v>0</c:v>
                </c:pt>
              </c:numCache>
            </c:numRef>
          </c:val>
          <c:extLst>
            <c:ext xmlns:c16="http://schemas.microsoft.com/office/drawing/2014/chart" uri="{C3380CC4-5D6E-409C-BE32-E72D297353CC}">
              <c16:uniqueId val="{00000002-E8A7-44CC-940B-2ED351D3F257}"/>
            </c:ext>
          </c:extLst>
        </c:ser>
        <c:ser>
          <c:idx val="3"/>
          <c:order val="3"/>
          <c:tx>
            <c:strRef>
              <c:f>stats!$F$29</c:f>
              <c:strCache>
                <c:ptCount val="1"/>
                <c:pt idx="0">
                  <c:v>الربع الرابع من 2024</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dLbl>
              <c:idx val="2"/>
              <c:layout>
                <c:manualLayout>
                  <c:x val="9.4202470629335504E-3"/>
                  <c:y val="-8.140729501256074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72-45D1-9A22-B9227CDC59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stats!$B$30:$B$35</c:f>
              <c:strCache>
                <c:ptCount val="6"/>
                <c:pt idx="0">
                  <c:v>فعالية احتجاجية</c:v>
                </c:pt>
                <c:pt idx="1">
                  <c:v>سياق طائفي</c:v>
                </c:pt>
                <c:pt idx="2">
                  <c:v>عمليات قوات نظامية</c:v>
                </c:pt>
                <c:pt idx="3">
                  <c:v>عمليات إرهابية</c:v>
                </c:pt>
                <c:pt idx="4">
                  <c:v>واقعة داخل مكان احتجاز</c:v>
                </c:pt>
                <c:pt idx="5">
                  <c:v>واقعة فردية لاستخدام السلطة</c:v>
                </c:pt>
              </c:strCache>
            </c:strRef>
          </c:cat>
          <c:val>
            <c:numRef>
              <c:f>stats!$F$30:$F$35</c:f>
              <c:numCache>
                <c:formatCode>General</c:formatCode>
                <c:ptCount val="6"/>
                <c:pt idx="0">
                  <c:v>5</c:v>
                </c:pt>
                <c:pt idx="1">
                  <c:v>3</c:v>
                </c:pt>
                <c:pt idx="2">
                  <c:v>0</c:v>
                </c:pt>
                <c:pt idx="3">
                  <c:v>0</c:v>
                </c:pt>
                <c:pt idx="4">
                  <c:v>1</c:v>
                </c:pt>
                <c:pt idx="5">
                  <c:v>0</c:v>
                </c:pt>
              </c:numCache>
            </c:numRef>
          </c:val>
          <c:extLst>
            <c:ext xmlns:c16="http://schemas.microsoft.com/office/drawing/2014/chart" uri="{C3380CC4-5D6E-409C-BE32-E72D297353CC}">
              <c16:uniqueId val="{00000003-E8A7-44CC-940B-2ED351D3F257}"/>
            </c:ext>
          </c:extLst>
        </c:ser>
        <c:dLbls>
          <c:dLblPos val="inEnd"/>
          <c:showLegendKey val="0"/>
          <c:showVal val="1"/>
          <c:showCatName val="0"/>
          <c:showSerName val="0"/>
          <c:showPercent val="0"/>
          <c:showBubbleSize val="0"/>
        </c:dLbls>
        <c:gapWidth val="100"/>
        <c:overlap val="100"/>
        <c:axId val="-220816480"/>
        <c:axId val="-220815392"/>
      </c:barChart>
      <c:catAx>
        <c:axId val="-220816480"/>
        <c:scaling>
          <c:orientation val="minMax"/>
        </c:scaling>
        <c:delete val="0"/>
        <c:axPos val="l"/>
        <c:numFmt formatCode="General" sourceLinked="1"/>
        <c:majorTickMark val="none"/>
        <c:minorTickMark val="none"/>
        <c:tickLblPos val="nextTo"/>
        <c:spPr>
          <a:noFill/>
          <a:ln w="9525" cap="flat" cmpd="sng" algn="ctr">
            <a:solidFill>
              <a:schemeClr val="dk1">
                <a:shade val="95000"/>
                <a:satMod val="105000"/>
              </a:schemeClr>
            </a:solidFill>
            <a:prstDash val="solid"/>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220815392"/>
        <c:crosses val="autoZero"/>
        <c:auto val="1"/>
        <c:lblAlgn val="ctr"/>
        <c:lblOffset val="100"/>
        <c:noMultiLvlLbl val="0"/>
      </c:catAx>
      <c:valAx>
        <c:axId val="-220815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20816480"/>
        <c:crosses val="autoZero"/>
        <c:crossBetween val="between"/>
      </c:valAx>
      <c:spPr>
        <a:noFill/>
        <a:ln>
          <a:noFill/>
        </a:ln>
        <a:effectLst/>
      </c:spPr>
    </c:plotArea>
    <c:legend>
      <c:legendPos val="b"/>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1000" b="1"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lt1"/>
                </a:solidFill>
                <a:latin typeface="+mn-lt"/>
                <a:ea typeface="+mn-ea"/>
                <a:cs typeface="+mn-cs"/>
              </a:defRPr>
            </a:pPr>
            <a:r>
              <a:rPr lang="ar-EG" b="1" i="0" baseline="0">
                <a:solidFill>
                  <a:schemeClr val="lt1"/>
                </a:solidFill>
                <a:latin typeface="+mn-lt"/>
                <a:ea typeface="+mn-ea"/>
                <a:cs typeface="+mn-cs"/>
              </a:rPr>
              <a:t>تعداد حالات الاصابة على خلفية الناشطية المجتمعية في مصر خلال عام </a:t>
            </a:r>
            <a:r>
              <a:rPr lang="en-US" b="1" i="0" baseline="0">
                <a:solidFill>
                  <a:schemeClr val="lt1"/>
                </a:solidFill>
                <a:latin typeface="+mn-lt"/>
                <a:ea typeface="+mn-ea"/>
                <a:cs typeface="+mn-cs"/>
              </a:rPr>
              <a:t>2024</a:t>
            </a:r>
          </a:p>
          <a:p>
            <a:pPr>
              <a:defRPr>
                <a:solidFill>
                  <a:schemeClr val="lt1"/>
                </a:solidFill>
              </a:defRPr>
            </a:pPr>
            <a:r>
              <a:rPr lang="ar-EG" b="1" i="0" baseline="0">
                <a:solidFill>
                  <a:schemeClr val="lt1"/>
                </a:solidFill>
                <a:latin typeface="+mn-lt"/>
                <a:ea typeface="+mn-ea"/>
                <a:cs typeface="+mn-cs"/>
              </a:rPr>
              <a:t>النطاق الزمني ونوع الواقعة ( عدد الإصابات )</a:t>
            </a:r>
            <a:endParaRPr lang="ar-EG" b="1" i="0" baseline="0">
              <a:solidFill>
                <a:schemeClr val="bg1"/>
              </a:solidFill>
            </a:endParaRPr>
          </a:p>
        </c:rich>
      </c:tx>
      <c:layout>
        <c:manualLayout>
          <c:xMode val="edge"/>
          <c:yMode val="edge"/>
          <c:x val="0.17642734071026281"/>
          <c:y val="1.8305967045140991E-2"/>
        </c:manualLayout>
      </c:layout>
      <c:overlay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00" b="0" i="0" u="none" strike="noStrike" kern="1200" cap="none" spc="20" baseline="0">
              <a:solidFill>
                <a:schemeClr val="lt1"/>
              </a:solidFill>
              <a:latin typeface="+mn-lt"/>
              <a:ea typeface="+mn-ea"/>
              <a:cs typeface="+mn-cs"/>
            </a:defRPr>
          </a:pPr>
          <a:endParaRPr lang="en-US"/>
        </a:p>
      </c:txPr>
    </c:title>
    <c:autoTitleDeleted val="0"/>
    <c:plotArea>
      <c:layout/>
      <c:barChart>
        <c:barDir val="col"/>
        <c:grouping val="stacked"/>
        <c:varyColors val="0"/>
        <c:ser>
          <c:idx val="0"/>
          <c:order val="0"/>
          <c:tx>
            <c:strRef>
              <c:f>stats!$C$40</c:f>
              <c:strCache>
                <c:ptCount val="1"/>
                <c:pt idx="0">
                  <c:v>الربع الاول من 2024</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stats!$B$41:$B$46</c:f>
              <c:strCache>
                <c:ptCount val="6"/>
                <c:pt idx="0">
                  <c:v>تظاهرة ميدانية</c:v>
                </c:pt>
                <c:pt idx="1">
                  <c:v>استهداف ممتلكات أو أشخاص على الهوية</c:v>
                </c:pt>
                <c:pt idx="2">
                  <c:v>انفجار</c:v>
                </c:pt>
                <c:pt idx="3">
                  <c:v>تبادل إطلاق نيران قرب الحدود</c:v>
                </c:pt>
                <c:pt idx="4">
                  <c:v>تضييق معنوي/تعدٍ بدني داخل مكان احتجاز</c:v>
                </c:pt>
                <c:pt idx="5">
                  <c:v>استخدام مفرط للقوة من قبل موظف عام</c:v>
                </c:pt>
              </c:strCache>
            </c:strRef>
          </c:cat>
          <c:val>
            <c:numRef>
              <c:f>stats!$C$41:$C$46</c:f>
              <c:numCache>
                <c:formatCode>General</c:formatCode>
                <c:ptCount val="6"/>
                <c:pt idx="0">
                  <c:v>0</c:v>
                </c:pt>
                <c:pt idx="1">
                  <c:v>1</c:v>
                </c:pt>
                <c:pt idx="2">
                  <c:v>0</c:v>
                </c:pt>
                <c:pt idx="3">
                  <c:v>3</c:v>
                </c:pt>
                <c:pt idx="4">
                  <c:v>0</c:v>
                </c:pt>
                <c:pt idx="5">
                  <c:v>3</c:v>
                </c:pt>
              </c:numCache>
            </c:numRef>
          </c:val>
          <c:extLst>
            <c:ext xmlns:c16="http://schemas.microsoft.com/office/drawing/2014/chart" uri="{C3380CC4-5D6E-409C-BE32-E72D297353CC}">
              <c16:uniqueId val="{00000000-7175-4638-BA80-D78EC0E2034A}"/>
            </c:ext>
          </c:extLst>
        </c:ser>
        <c:ser>
          <c:idx val="1"/>
          <c:order val="1"/>
          <c:tx>
            <c:strRef>
              <c:f>stats!$D$40</c:f>
              <c:strCache>
                <c:ptCount val="1"/>
                <c:pt idx="0">
                  <c:v>الربع الثاني من 2024</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stats!$B$41:$B$46</c:f>
              <c:strCache>
                <c:ptCount val="6"/>
                <c:pt idx="0">
                  <c:v>تظاهرة ميدانية</c:v>
                </c:pt>
                <c:pt idx="1">
                  <c:v>استهداف ممتلكات أو أشخاص على الهوية</c:v>
                </c:pt>
                <c:pt idx="2">
                  <c:v>انفجار</c:v>
                </c:pt>
                <c:pt idx="3">
                  <c:v>تبادل إطلاق نيران قرب الحدود</c:v>
                </c:pt>
                <c:pt idx="4">
                  <c:v>تضييق معنوي/تعدٍ بدني داخل مكان احتجاز</c:v>
                </c:pt>
                <c:pt idx="5">
                  <c:v>استخدام مفرط للقوة من قبل موظف عام</c:v>
                </c:pt>
              </c:strCache>
            </c:strRef>
          </c:cat>
          <c:val>
            <c:numRef>
              <c:f>stats!$D$41:$D$46</c:f>
              <c:numCache>
                <c:formatCode>General</c:formatCode>
                <c:ptCount val="6"/>
                <c:pt idx="0">
                  <c:v>1</c:v>
                </c:pt>
                <c:pt idx="1">
                  <c:v>4</c:v>
                </c:pt>
                <c:pt idx="2">
                  <c:v>6</c:v>
                </c:pt>
                <c:pt idx="3">
                  <c:v>1</c:v>
                </c:pt>
                <c:pt idx="4">
                  <c:v>1</c:v>
                </c:pt>
                <c:pt idx="5">
                  <c:v>2</c:v>
                </c:pt>
              </c:numCache>
            </c:numRef>
          </c:val>
          <c:extLst>
            <c:ext xmlns:c16="http://schemas.microsoft.com/office/drawing/2014/chart" uri="{C3380CC4-5D6E-409C-BE32-E72D297353CC}">
              <c16:uniqueId val="{00000001-7175-4638-BA80-D78EC0E2034A}"/>
            </c:ext>
          </c:extLst>
        </c:ser>
        <c:ser>
          <c:idx val="2"/>
          <c:order val="2"/>
          <c:tx>
            <c:strRef>
              <c:f>stats!$E$40</c:f>
              <c:strCache>
                <c:ptCount val="1"/>
                <c:pt idx="0">
                  <c:v>الربع الثالث من 2024</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dLbl>
              <c:idx val="2"/>
              <c:layout>
                <c:manualLayout>
                  <c:x val="-5.1873203301118373E-2"/>
                  <c:y val="1.997597041446932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29-4F82-9F2C-E2D7A06C3C14}"/>
                </c:ext>
              </c:extLst>
            </c:dLbl>
            <c:dLbl>
              <c:idx val="5"/>
              <c:layout>
                <c:manualLayout>
                  <c:x val="-4.766726789832499E-2"/>
                  <c:y val="-5.110878398717955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29-4F82-9F2C-E2D7A06C3C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stats!$B$41:$B$46</c:f>
              <c:strCache>
                <c:ptCount val="6"/>
                <c:pt idx="0">
                  <c:v>تظاهرة ميدانية</c:v>
                </c:pt>
                <c:pt idx="1">
                  <c:v>استهداف ممتلكات أو أشخاص على الهوية</c:v>
                </c:pt>
                <c:pt idx="2">
                  <c:v>انفجار</c:v>
                </c:pt>
                <c:pt idx="3">
                  <c:v>تبادل إطلاق نيران قرب الحدود</c:v>
                </c:pt>
                <c:pt idx="4">
                  <c:v>تضييق معنوي/تعدٍ بدني داخل مكان احتجاز</c:v>
                </c:pt>
                <c:pt idx="5">
                  <c:v>استخدام مفرط للقوة من قبل موظف عام</c:v>
                </c:pt>
              </c:strCache>
            </c:strRef>
          </c:cat>
          <c:val>
            <c:numRef>
              <c:f>stats!$E$41:$E$46</c:f>
              <c:numCache>
                <c:formatCode>General</c:formatCode>
                <c:ptCount val="6"/>
                <c:pt idx="0">
                  <c:v>15</c:v>
                </c:pt>
                <c:pt idx="1">
                  <c:v>7</c:v>
                </c:pt>
                <c:pt idx="2">
                  <c:v>0</c:v>
                </c:pt>
                <c:pt idx="3">
                  <c:v>1</c:v>
                </c:pt>
                <c:pt idx="4">
                  <c:v>12</c:v>
                </c:pt>
                <c:pt idx="5">
                  <c:v>0</c:v>
                </c:pt>
              </c:numCache>
            </c:numRef>
          </c:val>
          <c:extLst>
            <c:ext xmlns:c16="http://schemas.microsoft.com/office/drawing/2014/chart" uri="{C3380CC4-5D6E-409C-BE32-E72D297353CC}">
              <c16:uniqueId val="{00000002-7175-4638-BA80-D78EC0E2034A}"/>
            </c:ext>
          </c:extLst>
        </c:ser>
        <c:ser>
          <c:idx val="3"/>
          <c:order val="3"/>
          <c:tx>
            <c:strRef>
              <c:f>stats!$F$40</c:f>
              <c:strCache>
                <c:ptCount val="1"/>
                <c:pt idx="0">
                  <c:v>الربع الرابع من 2024</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dLbl>
              <c:idx val="2"/>
              <c:layout>
                <c:manualLayout>
                  <c:x val="-5.1873203301118373E-2"/>
                  <c:y val="-1.112360963625210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29-4F82-9F2C-E2D7A06C3C14}"/>
                </c:ext>
              </c:extLst>
            </c:dLbl>
            <c:dLbl>
              <c:idx val="3"/>
              <c:layout>
                <c:manualLayout>
                  <c:x val="-5.3275181768716165E-2"/>
                  <c:y val="-2.22306025115098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29-4F82-9F2C-E2D7A06C3C14}"/>
                </c:ext>
              </c:extLst>
            </c:dLbl>
            <c:dLbl>
              <c:idx val="5"/>
              <c:layout>
                <c:manualLayout>
                  <c:x val="-4.766726789832499E-2"/>
                  <c:y val="-2.22306025115098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29-4F82-9F2C-E2D7A06C3C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stats!$B$41:$B$46</c:f>
              <c:strCache>
                <c:ptCount val="6"/>
                <c:pt idx="0">
                  <c:v>تظاهرة ميدانية</c:v>
                </c:pt>
                <c:pt idx="1">
                  <c:v>استهداف ممتلكات أو أشخاص على الهوية</c:v>
                </c:pt>
                <c:pt idx="2">
                  <c:v>انفجار</c:v>
                </c:pt>
                <c:pt idx="3">
                  <c:v>تبادل إطلاق نيران قرب الحدود</c:v>
                </c:pt>
                <c:pt idx="4">
                  <c:v>تضييق معنوي/تعدٍ بدني داخل مكان احتجاز</c:v>
                </c:pt>
                <c:pt idx="5">
                  <c:v>استخدام مفرط للقوة من قبل موظف عام</c:v>
                </c:pt>
              </c:strCache>
            </c:strRef>
          </c:cat>
          <c:val>
            <c:numRef>
              <c:f>stats!$F$41:$F$46</c:f>
              <c:numCache>
                <c:formatCode>General</c:formatCode>
                <c:ptCount val="6"/>
                <c:pt idx="0">
                  <c:v>5</c:v>
                </c:pt>
                <c:pt idx="1">
                  <c:v>3</c:v>
                </c:pt>
                <c:pt idx="2">
                  <c:v>0</c:v>
                </c:pt>
                <c:pt idx="3">
                  <c:v>0</c:v>
                </c:pt>
                <c:pt idx="4">
                  <c:v>1</c:v>
                </c:pt>
                <c:pt idx="5">
                  <c:v>0</c:v>
                </c:pt>
              </c:numCache>
            </c:numRef>
          </c:val>
          <c:extLst>
            <c:ext xmlns:c16="http://schemas.microsoft.com/office/drawing/2014/chart" uri="{C3380CC4-5D6E-409C-BE32-E72D297353CC}">
              <c16:uniqueId val="{00000003-7175-4638-BA80-D78EC0E2034A}"/>
            </c:ext>
          </c:extLst>
        </c:ser>
        <c:dLbls>
          <c:dLblPos val="inEnd"/>
          <c:showLegendKey val="0"/>
          <c:showVal val="1"/>
          <c:showCatName val="0"/>
          <c:showSerName val="0"/>
          <c:showPercent val="0"/>
          <c:showBubbleSize val="0"/>
        </c:dLbls>
        <c:gapWidth val="100"/>
        <c:overlap val="100"/>
        <c:axId val="-220816480"/>
        <c:axId val="-220815392"/>
      </c:barChart>
      <c:catAx>
        <c:axId val="-220816480"/>
        <c:scaling>
          <c:orientation val="minMax"/>
        </c:scaling>
        <c:delete val="0"/>
        <c:axPos val="b"/>
        <c:numFmt formatCode="General" sourceLinked="1"/>
        <c:majorTickMark val="none"/>
        <c:minorTickMark val="none"/>
        <c:tickLblPos val="nextTo"/>
        <c:spPr>
          <a:noFill/>
          <a:ln w="9525" cap="flat" cmpd="sng" algn="ctr">
            <a:solidFill>
              <a:schemeClr val="dk1">
                <a:shade val="95000"/>
                <a:satMod val="105000"/>
              </a:schemeClr>
            </a:solidFill>
            <a:prstDash val="solid"/>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220815392"/>
        <c:crosses val="autoZero"/>
        <c:auto val="1"/>
        <c:lblAlgn val="ctr"/>
        <c:lblOffset val="100"/>
        <c:noMultiLvlLbl val="0"/>
      </c:catAx>
      <c:valAx>
        <c:axId val="-220815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20816480"/>
        <c:crosses val="autoZero"/>
        <c:crossBetween val="between"/>
      </c:valAx>
      <c:spPr>
        <a:noFill/>
        <a:ln>
          <a:noFill/>
        </a:ln>
        <a:effectLst/>
      </c:spPr>
    </c:plotArea>
    <c:legend>
      <c:legendPos val="b"/>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1000" b="1"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lt1"/>
                </a:solidFill>
                <a:latin typeface="+mn-lt"/>
                <a:ea typeface="+mn-ea"/>
                <a:cs typeface="+mn-cs"/>
              </a:defRPr>
            </a:pPr>
            <a:r>
              <a:rPr lang="ar-EG" b="1" i="0" baseline="0">
                <a:solidFill>
                  <a:schemeClr val="lt1"/>
                </a:solidFill>
                <a:latin typeface="+mn-lt"/>
                <a:ea typeface="+mn-ea"/>
                <a:cs typeface="+mn-cs"/>
              </a:rPr>
              <a:t>تعداد حالات الاصابة على خلفية الناشطية المجتمعية في مصر خلال عام </a:t>
            </a:r>
            <a:r>
              <a:rPr lang="en-US" b="1" i="0" baseline="0">
                <a:solidFill>
                  <a:schemeClr val="lt1"/>
                </a:solidFill>
                <a:latin typeface="+mn-lt"/>
                <a:ea typeface="+mn-ea"/>
                <a:cs typeface="+mn-cs"/>
              </a:rPr>
              <a:t>2024</a:t>
            </a:r>
          </a:p>
          <a:p>
            <a:pPr>
              <a:defRPr>
                <a:solidFill>
                  <a:schemeClr val="lt1"/>
                </a:solidFill>
              </a:defRPr>
            </a:pPr>
            <a:r>
              <a:rPr lang="ar-EG" b="1" i="0" baseline="0">
                <a:solidFill>
                  <a:schemeClr val="lt1"/>
                </a:solidFill>
                <a:latin typeface="+mn-lt"/>
                <a:ea typeface="+mn-ea"/>
                <a:cs typeface="+mn-cs"/>
              </a:rPr>
              <a:t>فئات المصابين ( عدد الإصابات )</a:t>
            </a:r>
            <a:endParaRPr lang="ar-EG" b="1" i="0" baseline="0">
              <a:solidFill>
                <a:schemeClr val="bg1"/>
              </a:solidFill>
            </a:endParaRPr>
          </a:p>
        </c:rich>
      </c:tx>
      <c:layout>
        <c:manualLayout>
          <c:xMode val="edge"/>
          <c:yMode val="edge"/>
          <c:x val="0.17642734071026281"/>
          <c:y val="1.8305967045140991E-2"/>
        </c:manualLayout>
      </c:layout>
      <c:overlay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00" b="0" i="0" u="none" strike="noStrike" kern="1200" cap="none" spc="20" baseline="0">
              <a:solidFill>
                <a:schemeClr val="lt1"/>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6-A6AF-42C1-8781-D99FB5404527}"/>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4-A6AF-42C1-8781-D99FB5404527}"/>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A6AF-42C1-8781-D99FB5404527}"/>
              </c:ext>
            </c:extLst>
          </c:dPt>
          <c:dLbls>
            <c:dLbl>
              <c:idx val="0"/>
              <c:layout>
                <c:manualLayout>
                  <c:x val="0.15807565478028793"/>
                  <c:y val="-3.2644132193820244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6-A6AF-42C1-8781-D99FB5404527}"/>
                </c:ext>
              </c:extLst>
            </c:dLbl>
            <c:dLbl>
              <c:idx val="1"/>
              <c:layout>
                <c:manualLayout>
                  <c:x val="7.0878493350077801E-2"/>
                  <c:y val="-0.12808073473861986"/>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A6AF-42C1-8781-D99FB5404527}"/>
                </c:ext>
              </c:extLst>
            </c:dLbl>
            <c:dLbl>
              <c:idx val="2"/>
              <c:layout>
                <c:manualLayout>
                  <c:x val="8.6257863943607765E-2"/>
                  <c:y val="0.10600368300734353"/>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A6AF-42C1-8781-D99FB5404527}"/>
                </c:ext>
              </c:extLst>
            </c:dLbl>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inEnd"/>
            <c:showLegendKey val="0"/>
            <c:showVal val="1"/>
            <c:showCatName val="1"/>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stats!$X$51:$X$53</c:f>
              <c:strCache>
                <c:ptCount val="3"/>
                <c:pt idx="0">
                  <c:v>مدنيون</c:v>
                </c:pt>
                <c:pt idx="1">
                  <c:v>القوات المسلحة</c:v>
                </c:pt>
                <c:pt idx="2">
                  <c:v>الشرطة</c:v>
                </c:pt>
              </c:strCache>
            </c:strRef>
          </c:cat>
          <c:val>
            <c:numRef>
              <c:f>stats!$Y$51:$Y$53</c:f>
              <c:numCache>
                <c:formatCode>General</c:formatCode>
                <c:ptCount val="3"/>
                <c:pt idx="0">
                  <c:v>64</c:v>
                </c:pt>
                <c:pt idx="1">
                  <c:v>1</c:v>
                </c:pt>
                <c:pt idx="2">
                  <c:v>1</c:v>
                </c:pt>
              </c:numCache>
            </c:numRef>
          </c:val>
          <c:extLst>
            <c:ext xmlns:c16="http://schemas.microsoft.com/office/drawing/2014/chart" uri="{C3380CC4-5D6E-409C-BE32-E72D297353CC}">
              <c16:uniqueId val="{00000000-A6AF-42C1-8781-D99FB5404527}"/>
            </c:ext>
          </c:extLst>
        </c:ser>
        <c:dLbls>
          <c:showLegendKey val="0"/>
          <c:showVal val="0"/>
          <c:showCatName val="0"/>
          <c:showSerName val="0"/>
          <c:showPercent val="0"/>
          <c:showBubbleSize val="0"/>
          <c:showLeaderLines val="1"/>
        </c:dLbls>
        <c:firstSliceAng val="9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lt1"/>
                </a:solidFill>
                <a:latin typeface="+mn-lt"/>
                <a:ea typeface="+mn-ea"/>
                <a:cs typeface="+mn-cs"/>
              </a:defRPr>
            </a:pPr>
            <a:r>
              <a:rPr lang="ar-EG" b="1" i="0" baseline="0">
                <a:solidFill>
                  <a:schemeClr val="lt1"/>
                </a:solidFill>
                <a:latin typeface="+mn-lt"/>
                <a:ea typeface="+mn-ea"/>
                <a:cs typeface="+mn-cs"/>
              </a:rPr>
              <a:t>تعداد حالات الاصابة على خلفية الناشطية المجتمعية في مصر خلال عام </a:t>
            </a:r>
            <a:r>
              <a:rPr lang="en-US" b="1" i="0" baseline="0">
                <a:solidFill>
                  <a:schemeClr val="lt1"/>
                </a:solidFill>
                <a:latin typeface="+mn-lt"/>
                <a:ea typeface="+mn-ea"/>
                <a:cs typeface="+mn-cs"/>
              </a:rPr>
              <a:t>2024</a:t>
            </a:r>
          </a:p>
          <a:p>
            <a:pPr>
              <a:defRPr>
                <a:solidFill>
                  <a:schemeClr val="lt1"/>
                </a:solidFill>
              </a:defRPr>
            </a:pPr>
            <a:r>
              <a:rPr lang="ar-EG" b="1" i="0" baseline="0">
                <a:solidFill>
                  <a:schemeClr val="lt1"/>
                </a:solidFill>
                <a:latin typeface="+mn-lt"/>
                <a:ea typeface="+mn-ea"/>
                <a:cs typeface="+mn-cs"/>
              </a:rPr>
              <a:t>المحافظة وخلفية الواقعة ( عدد الإصابات )</a:t>
            </a:r>
            <a:endParaRPr lang="ar-EG" b="1" i="0" baseline="0">
              <a:solidFill>
                <a:schemeClr val="bg1"/>
              </a:solidFill>
            </a:endParaRPr>
          </a:p>
        </c:rich>
      </c:tx>
      <c:layout>
        <c:manualLayout>
          <c:xMode val="edge"/>
          <c:yMode val="edge"/>
          <c:x val="0.17642734071026281"/>
          <c:y val="1.8305967045140991E-2"/>
        </c:manualLayout>
      </c:layout>
      <c:overlay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00" b="0" i="0" u="none" strike="noStrike" kern="1200" cap="none" spc="20" baseline="0">
              <a:solidFill>
                <a:schemeClr val="lt1"/>
              </a:solidFill>
              <a:latin typeface="+mn-lt"/>
              <a:ea typeface="+mn-ea"/>
              <a:cs typeface="+mn-cs"/>
            </a:defRPr>
          </a:pPr>
          <a:endParaRPr lang="en-US"/>
        </a:p>
      </c:txPr>
    </c:title>
    <c:autoTitleDeleted val="0"/>
    <c:plotArea>
      <c:layout/>
      <c:barChart>
        <c:barDir val="col"/>
        <c:grouping val="stacked"/>
        <c:varyColors val="0"/>
        <c:ser>
          <c:idx val="0"/>
          <c:order val="0"/>
          <c:tx>
            <c:strRef>
              <c:f>stats!$C$67</c:f>
              <c:strCache>
                <c:ptCount val="1"/>
                <c:pt idx="0">
                  <c:v>فعالية احتجاجية</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stats!$B$68:$B$77</c:f>
              <c:strCache>
                <c:ptCount val="10"/>
                <c:pt idx="0">
                  <c:v>القاهرة</c:v>
                </c:pt>
                <c:pt idx="1">
                  <c:v>الجيزة</c:v>
                </c:pt>
                <c:pt idx="2">
                  <c:v>الإسكندرية</c:v>
                </c:pt>
                <c:pt idx="3">
                  <c:v>الدقهلية</c:v>
                </c:pt>
                <c:pt idx="4">
                  <c:v>بني سويف</c:v>
                </c:pt>
                <c:pt idx="5">
                  <c:v>المنيا</c:v>
                </c:pt>
                <c:pt idx="6">
                  <c:v>أسوان</c:v>
                </c:pt>
                <c:pt idx="7">
                  <c:v>شمال سيناء</c:v>
                </c:pt>
                <c:pt idx="8">
                  <c:v>جنوب سيناء</c:v>
                </c:pt>
                <c:pt idx="9">
                  <c:v>مرسى مطروح</c:v>
                </c:pt>
              </c:strCache>
            </c:strRef>
          </c:cat>
          <c:val>
            <c:numRef>
              <c:f>stats!$C$68:$C$77</c:f>
              <c:numCache>
                <c:formatCode>General</c:formatCode>
                <c:ptCount val="10"/>
                <c:pt idx="0">
                  <c:v>1</c:v>
                </c:pt>
                <c:pt idx="1">
                  <c:v>17</c:v>
                </c:pt>
                <c:pt idx="2">
                  <c:v>0</c:v>
                </c:pt>
                <c:pt idx="3">
                  <c:v>1</c:v>
                </c:pt>
                <c:pt idx="4">
                  <c:v>0</c:v>
                </c:pt>
                <c:pt idx="5">
                  <c:v>0</c:v>
                </c:pt>
                <c:pt idx="6">
                  <c:v>1</c:v>
                </c:pt>
                <c:pt idx="7">
                  <c:v>0</c:v>
                </c:pt>
                <c:pt idx="8">
                  <c:v>7</c:v>
                </c:pt>
                <c:pt idx="9">
                  <c:v>1</c:v>
                </c:pt>
              </c:numCache>
            </c:numRef>
          </c:val>
          <c:extLst>
            <c:ext xmlns:c16="http://schemas.microsoft.com/office/drawing/2014/chart" uri="{C3380CC4-5D6E-409C-BE32-E72D297353CC}">
              <c16:uniqueId val="{00000000-4C2A-4014-8E2D-F515A12C0B43}"/>
            </c:ext>
          </c:extLst>
        </c:ser>
        <c:ser>
          <c:idx val="1"/>
          <c:order val="1"/>
          <c:tx>
            <c:strRef>
              <c:f>stats!$D$67</c:f>
              <c:strCache>
                <c:ptCount val="1"/>
                <c:pt idx="0">
                  <c:v>سياق طائفي</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dLbl>
              <c:idx val="0"/>
              <c:layout>
                <c:manualLayout>
                  <c:x val="-3.0840097955392016E-2"/>
                  <c:y val="-7.32840198722339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281E-4257-9854-894B057D0E06}"/>
                </c:ext>
              </c:extLst>
            </c:dLbl>
            <c:dLbl>
              <c:idx val="1"/>
              <c:layout>
                <c:manualLayout>
                  <c:x val="-2.6634630052384013E-2"/>
                  <c:y val="-0.128789634942629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81E-4257-9854-894B057D0E06}"/>
                </c:ext>
              </c:extLst>
            </c:dLbl>
            <c:dLbl>
              <c:idx val="3"/>
              <c:layout>
                <c:manualLayout>
                  <c:x val="-3.6447388492736023E-2"/>
                  <c:y val="-2.887952781591785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81E-4257-9854-894B057D0E06}"/>
                </c:ext>
              </c:extLst>
            </c:dLbl>
            <c:dLbl>
              <c:idx val="6"/>
              <c:layout>
                <c:manualLayout>
                  <c:x val="-2.1027339515040114E-2"/>
                  <c:y val="-0.1487716563679712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81E-4257-9854-894B057D0E06}"/>
                </c:ext>
              </c:extLst>
            </c:dLbl>
            <c:dLbl>
              <c:idx val="8"/>
              <c:layout>
                <c:manualLayout>
                  <c:x val="-3.0840097955392016E-2"/>
                  <c:y val="-0.150991880970787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1E-4257-9854-894B057D0E06}"/>
                </c:ext>
              </c:extLst>
            </c:dLbl>
            <c:dLbl>
              <c:idx val="9"/>
              <c:layout>
                <c:manualLayout>
                  <c:x val="-2.9438275321056119E-2"/>
                  <c:y val="-0.1376705333538922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81E-4257-9854-894B057D0E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stats!$B$68:$B$77</c:f>
              <c:strCache>
                <c:ptCount val="10"/>
                <c:pt idx="0">
                  <c:v>القاهرة</c:v>
                </c:pt>
                <c:pt idx="1">
                  <c:v>الجيزة</c:v>
                </c:pt>
                <c:pt idx="2">
                  <c:v>الإسكندرية</c:v>
                </c:pt>
                <c:pt idx="3">
                  <c:v>الدقهلية</c:v>
                </c:pt>
                <c:pt idx="4">
                  <c:v>بني سويف</c:v>
                </c:pt>
                <c:pt idx="5">
                  <c:v>المنيا</c:v>
                </c:pt>
                <c:pt idx="6">
                  <c:v>أسوان</c:v>
                </c:pt>
                <c:pt idx="7">
                  <c:v>شمال سيناء</c:v>
                </c:pt>
                <c:pt idx="8">
                  <c:v>جنوب سيناء</c:v>
                </c:pt>
                <c:pt idx="9">
                  <c:v>مرسى مطروح</c:v>
                </c:pt>
              </c:strCache>
            </c:strRef>
          </c:cat>
          <c:val>
            <c:numRef>
              <c:f>stats!$D$68:$D$77</c:f>
              <c:numCache>
                <c:formatCode>General</c:formatCode>
                <c:ptCount val="10"/>
                <c:pt idx="0">
                  <c:v>0</c:v>
                </c:pt>
                <c:pt idx="1">
                  <c:v>0</c:v>
                </c:pt>
                <c:pt idx="2">
                  <c:v>0</c:v>
                </c:pt>
                <c:pt idx="3">
                  <c:v>0</c:v>
                </c:pt>
                <c:pt idx="4">
                  <c:v>4</c:v>
                </c:pt>
                <c:pt idx="5">
                  <c:v>3</c:v>
                </c:pt>
                <c:pt idx="6">
                  <c:v>0</c:v>
                </c:pt>
                <c:pt idx="7">
                  <c:v>0</c:v>
                </c:pt>
                <c:pt idx="8">
                  <c:v>0</c:v>
                </c:pt>
                <c:pt idx="9">
                  <c:v>0</c:v>
                </c:pt>
              </c:numCache>
            </c:numRef>
          </c:val>
          <c:extLst>
            <c:ext xmlns:c16="http://schemas.microsoft.com/office/drawing/2014/chart" uri="{C3380CC4-5D6E-409C-BE32-E72D297353CC}">
              <c16:uniqueId val="{00000001-4C2A-4014-8E2D-F515A12C0B43}"/>
            </c:ext>
          </c:extLst>
        </c:ser>
        <c:ser>
          <c:idx val="2"/>
          <c:order val="2"/>
          <c:tx>
            <c:strRef>
              <c:f>stats!$E$67</c:f>
              <c:strCache>
                <c:ptCount val="1"/>
                <c:pt idx="0">
                  <c:v>عمليات قوات نظامية</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dLbl>
              <c:idx val="0"/>
              <c:layout>
                <c:manualLayout>
                  <c:x val="-3.2241920589728017E-2"/>
                  <c:y val="-4.66413246384444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281E-4257-9854-894B057D0E06}"/>
                </c:ext>
              </c:extLst>
            </c:dLbl>
            <c:dLbl>
              <c:idx val="1"/>
              <c:layout>
                <c:manualLayout>
                  <c:x val="-2.6634630052384013E-2"/>
                  <c:y val="-0.104367164311655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81E-4257-9854-894B057D0E06}"/>
                </c:ext>
              </c:extLst>
            </c:dLbl>
            <c:dLbl>
              <c:idx val="3"/>
              <c:layout>
                <c:manualLayout>
                  <c:x val="-3.2241920589728072E-2"/>
                  <c:y val="-1.11177309933915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81E-4257-9854-894B057D0E06}"/>
                </c:ext>
              </c:extLst>
            </c:dLbl>
            <c:dLbl>
              <c:idx val="4"/>
              <c:layout>
                <c:manualLayout>
                  <c:x val="-2.8036452686720066E-2"/>
                  <c:y val="-0.113248062722918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81E-4257-9854-894B057D0E06}"/>
                </c:ext>
              </c:extLst>
            </c:dLbl>
            <c:dLbl>
              <c:idx val="5"/>
              <c:layout>
                <c:manualLayout>
                  <c:x val="-2.5232807418048116E-2"/>
                  <c:y val="-0.113248062722918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81E-4257-9854-894B057D0E06}"/>
                </c:ext>
              </c:extLst>
            </c:dLbl>
            <c:dLbl>
              <c:idx val="6"/>
              <c:layout>
                <c:manualLayout>
                  <c:x val="-2.2429162149376014E-2"/>
                  <c:y val="-0.1221289611341816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81E-4257-9854-894B057D0E06}"/>
                </c:ext>
              </c:extLst>
            </c:dLbl>
            <c:dLbl>
              <c:idx val="8"/>
              <c:layout>
                <c:manualLayout>
                  <c:x val="-3.0840097955392016E-2"/>
                  <c:y val="-0.1221289611341817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1E-4257-9854-894B057D0E06}"/>
                </c:ext>
              </c:extLst>
            </c:dLbl>
            <c:dLbl>
              <c:idx val="9"/>
              <c:layout>
                <c:manualLayout>
                  <c:x val="-2.9438275321056119E-2"/>
                  <c:y val="-0.111027838120102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81E-4257-9854-894B057D0E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stats!$B$68:$B$77</c:f>
              <c:strCache>
                <c:ptCount val="10"/>
                <c:pt idx="0">
                  <c:v>القاهرة</c:v>
                </c:pt>
                <c:pt idx="1">
                  <c:v>الجيزة</c:v>
                </c:pt>
                <c:pt idx="2">
                  <c:v>الإسكندرية</c:v>
                </c:pt>
                <c:pt idx="3">
                  <c:v>الدقهلية</c:v>
                </c:pt>
                <c:pt idx="4">
                  <c:v>بني سويف</c:v>
                </c:pt>
                <c:pt idx="5">
                  <c:v>المنيا</c:v>
                </c:pt>
                <c:pt idx="6">
                  <c:v>أسوان</c:v>
                </c:pt>
                <c:pt idx="7">
                  <c:v>شمال سيناء</c:v>
                </c:pt>
                <c:pt idx="8">
                  <c:v>جنوب سيناء</c:v>
                </c:pt>
                <c:pt idx="9">
                  <c:v>مرسى مطروح</c:v>
                </c:pt>
              </c:strCache>
            </c:strRef>
          </c:cat>
          <c:val>
            <c:numRef>
              <c:f>stats!$E$68:$E$77</c:f>
              <c:numCache>
                <c:formatCode>General</c:formatCode>
                <c:ptCount val="10"/>
                <c:pt idx="0">
                  <c:v>0</c:v>
                </c:pt>
                <c:pt idx="1">
                  <c:v>0</c:v>
                </c:pt>
                <c:pt idx="2">
                  <c:v>0</c:v>
                </c:pt>
                <c:pt idx="3">
                  <c:v>0</c:v>
                </c:pt>
                <c:pt idx="4">
                  <c:v>0</c:v>
                </c:pt>
                <c:pt idx="5">
                  <c:v>0</c:v>
                </c:pt>
                <c:pt idx="6">
                  <c:v>0</c:v>
                </c:pt>
                <c:pt idx="7">
                  <c:v>5</c:v>
                </c:pt>
                <c:pt idx="8">
                  <c:v>0</c:v>
                </c:pt>
                <c:pt idx="9">
                  <c:v>0</c:v>
                </c:pt>
              </c:numCache>
            </c:numRef>
          </c:val>
          <c:extLst>
            <c:ext xmlns:c16="http://schemas.microsoft.com/office/drawing/2014/chart" uri="{C3380CC4-5D6E-409C-BE32-E72D297353CC}">
              <c16:uniqueId val="{00000002-4C2A-4014-8E2D-F515A12C0B43}"/>
            </c:ext>
          </c:extLst>
        </c:ser>
        <c:ser>
          <c:idx val="3"/>
          <c:order val="3"/>
          <c:tx>
            <c:strRef>
              <c:f>stats!$F$67</c:f>
              <c:strCache>
                <c:ptCount val="1"/>
                <c:pt idx="0">
                  <c:v>عمليات إرهابية</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dLbl>
              <c:idx val="0"/>
              <c:layout>
                <c:manualLayout>
                  <c:x val="-3.2241920589728017E-2"/>
                  <c:y val="-1.77784048018388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281E-4257-9854-894B057D0E06}"/>
                </c:ext>
              </c:extLst>
            </c:dLbl>
            <c:dLbl>
              <c:idx val="1"/>
              <c:layout>
                <c:manualLayout>
                  <c:x val="-2.9438275321056043E-2"/>
                  <c:y val="-7.772446907786555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81E-4257-9854-894B057D0E06}"/>
                </c:ext>
              </c:extLst>
            </c:dLbl>
            <c:dLbl>
              <c:idx val="4"/>
              <c:layout>
                <c:manualLayout>
                  <c:x val="-3.0840097955392068E-2"/>
                  <c:y val="-8.43851428863130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81E-4257-9854-894B057D0E06}"/>
                </c:ext>
              </c:extLst>
            </c:dLbl>
            <c:dLbl>
              <c:idx val="5"/>
              <c:layout>
                <c:manualLayout>
                  <c:x val="-2.9438275321056015E-2"/>
                  <c:y val="-7.99446936806814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81E-4257-9854-894B057D0E06}"/>
                </c:ext>
              </c:extLst>
            </c:dLbl>
            <c:dLbl>
              <c:idx val="6"/>
              <c:layout>
                <c:manualLayout>
                  <c:x val="-2.1027339515040114E-2"/>
                  <c:y val="-9.10458166947605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81E-4257-9854-894B057D0E06}"/>
                </c:ext>
              </c:extLst>
            </c:dLbl>
            <c:dLbl>
              <c:idx val="8"/>
              <c:layout>
                <c:manualLayout>
                  <c:x val="-3.0840097955392016E-2"/>
                  <c:y val="-9.10458166947604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1E-4257-9854-894B057D0E06}"/>
                </c:ext>
              </c:extLst>
            </c:dLbl>
            <c:dLbl>
              <c:idx val="9"/>
              <c:layout>
                <c:manualLayout>
                  <c:x val="-2.8036452686720014E-2"/>
                  <c:y val="-8.21649182834971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81E-4257-9854-894B057D0E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stats!$B$68:$B$77</c:f>
              <c:strCache>
                <c:ptCount val="10"/>
                <c:pt idx="0">
                  <c:v>القاهرة</c:v>
                </c:pt>
                <c:pt idx="1">
                  <c:v>الجيزة</c:v>
                </c:pt>
                <c:pt idx="2">
                  <c:v>الإسكندرية</c:v>
                </c:pt>
                <c:pt idx="3">
                  <c:v>الدقهلية</c:v>
                </c:pt>
                <c:pt idx="4">
                  <c:v>بني سويف</c:v>
                </c:pt>
                <c:pt idx="5">
                  <c:v>المنيا</c:v>
                </c:pt>
                <c:pt idx="6">
                  <c:v>أسوان</c:v>
                </c:pt>
                <c:pt idx="7">
                  <c:v>شمال سيناء</c:v>
                </c:pt>
                <c:pt idx="8">
                  <c:v>جنوب سيناء</c:v>
                </c:pt>
                <c:pt idx="9">
                  <c:v>مرسى مطروح</c:v>
                </c:pt>
              </c:strCache>
            </c:strRef>
          </c:cat>
          <c:val>
            <c:numRef>
              <c:f>stats!$F$68:$F$77</c:f>
              <c:numCache>
                <c:formatCode>General</c:formatCode>
                <c:ptCount val="10"/>
                <c:pt idx="0">
                  <c:v>0</c:v>
                </c:pt>
                <c:pt idx="1">
                  <c:v>0</c:v>
                </c:pt>
                <c:pt idx="2">
                  <c:v>0</c:v>
                </c:pt>
                <c:pt idx="3">
                  <c:v>1</c:v>
                </c:pt>
                <c:pt idx="4">
                  <c:v>0</c:v>
                </c:pt>
                <c:pt idx="5">
                  <c:v>0</c:v>
                </c:pt>
                <c:pt idx="6">
                  <c:v>0</c:v>
                </c:pt>
                <c:pt idx="7">
                  <c:v>6</c:v>
                </c:pt>
                <c:pt idx="8">
                  <c:v>0</c:v>
                </c:pt>
                <c:pt idx="9">
                  <c:v>0</c:v>
                </c:pt>
              </c:numCache>
            </c:numRef>
          </c:val>
          <c:extLst>
            <c:ext xmlns:c16="http://schemas.microsoft.com/office/drawing/2014/chart" uri="{C3380CC4-5D6E-409C-BE32-E72D297353CC}">
              <c16:uniqueId val="{00000003-4C2A-4014-8E2D-F515A12C0B43}"/>
            </c:ext>
          </c:extLst>
        </c:ser>
        <c:ser>
          <c:idx val="4"/>
          <c:order val="4"/>
          <c:tx>
            <c:strRef>
              <c:f>stats!$G$67</c:f>
              <c:strCache>
                <c:ptCount val="1"/>
                <c:pt idx="0">
                  <c:v>واقعة داخل مكان احتجاز</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dLbl>
              <c:idx val="1"/>
              <c:layout>
                <c:manualLayout>
                  <c:x val="-3.0840097955392016E-2"/>
                  <c:y val="-4.886154924126009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81E-4257-9854-894B057D0E06}"/>
                </c:ext>
              </c:extLst>
            </c:dLbl>
            <c:dLbl>
              <c:idx val="3"/>
              <c:layout>
                <c:manualLayout>
                  <c:x val="-3.2241920589728072E-2"/>
                  <c:y val="-2.221885400747060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81E-4257-9854-894B057D0E06}"/>
                </c:ext>
              </c:extLst>
            </c:dLbl>
            <c:dLbl>
              <c:idx val="4"/>
              <c:layout>
                <c:manualLayout>
                  <c:x val="-3.0840097955392068E-2"/>
                  <c:y val="-4.886154924126009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81E-4257-9854-894B057D0E06}"/>
                </c:ext>
              </c:extLst>
            </c:dLbl>
            <c:dLbl>
              <c:idx val="5"/>
              <c:layout>
                <c:manualLayout>
                  <c:x val="-2.9438275321056015E-2"/>
                  <c:y val="-5.108177384407589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81E-4257-9854-894B057D0E06}"/>
                </c:ext>
              </c:extLst>
            </c:dLbl>
            <c:dLbl>
              <c:idx val="6"/>
              <c:layout>
                <c:manualLayout>
                  <c:x val="-2.3830984783712011E-2"/>
                  <c:y val="-5.77424476525233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81E-4257-9854-894B057D0E06}"/>
                </c:ext>
              </c:extLst>
            </c:dLbl>
            <c:dLbl>
              <c:idx val="7"/>
              <c:layout>
                <c:manualLayout>
                  <c:x val="-3.784921112707202E-2"/>
                  <c:y val="-1.77784048018388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1E-4257-9854-894B057D0E06}"/>
                </c:ext>
              </c:extLst>
            </c:dLbl>
            <c:dLbl>
              <c:idx val="8"/>
              <c:layout>
                <c:manualLayout>
                  <c:x val="-3.2241920589728017E-2"/>
                  <c:y val="-5.552222304970750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1E-4257-9854-894B057D0E06}"/>
                </c:ext>
              </c:extLst>
            </c:dLbl>
            <c:dLbl>
              <c:idx val="9"/>
              <c:layout>
                <c:manualLayout>
                  <c:x val="-2.9438275321056119E-2"/>
                  <c:y val="-5.10817738440760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81E-4257-9854-894B057D0E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stats!$B$68:$B$77</c:f>
              <c:strCache>
                <c:ptCount val="10"/>
                <c:pt idx="0">
                  <c:v>القاهرة</c:v>
                </c:pt>
                <c:pt idx="1">
                  <c:v>الجيزة</c:v>
                </c:pt>
                <c:pt idx="2">
                  <c:v>الإسكندرية</c:v>
                </c:pt>
                <c:pt idx="3">
                  <c:v>الدقهلية</c:v>
                </c:pt>
                <c:pt idx="4">
                  <c:v>بني سويف</c:v>
                </c:pt>
                <c:pt idx="5">
                  <c:v>المنيا</c:v>
                </c:pt>
                <c:pt idx="6">
                  <c:v>أسوان</c:v>
                </c:pt>
                <c:pt idx="7">
                  <c:v>شمال سيناء</c:v>
                </c:pt>
                <c:pt idx="8">
                  <c:v>جنوب سيناء</c:v>
                </c:pt>
                <c:pt idx="9">
                  <c:v>مرسى مطروح</c:v>
                </c:pt>
              </c:strCache>
            </c:strRef>
          </c:cat>
          <c:val>
            <c:numRef>
              <c:f>stats!$G$68:$G$77</c:f>
              <c:numCache>
                <c:formatCode>General</c:formatCode>
                <c:ptCount val="10"/>
                <c:pt idx="0">
                  <c:v>11</c:v>
                </c:pt>
                <c:pt idx="1">
                  <c:v>0</c:v>
                </c:pt>
                <c:pt idx="2">
                  <c:v>3</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4C2A-4014-8E2D-F515A12C0B43}"/>
            </c:ext>
          </c:extLst>
        </c:ser>
        <c:ser>
          <c:idx val="5"/>
          <c:order val="5"/>
          <c:tx>
            <c:strRef>
              <c:f>stats!$H$67</c:f>
              <c:strCache>
                <c:ptCount val="1"/>
                <c:pt idx="0">
                  <c:v>واقعة فردية لاستخدام السلطة</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dLbl>
              <c:idx val="0"/>
              <c:layout>
                <c:manualLayout>
                  <c:x val="-2.9438275321056015E-2"/>
                  <c:y val="-1.77784048018388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281E-4257-9854-894B057D0E06}"/>
                </c:ext>
              </c:extLst>
            </c:dLbl>
            <c:dLbl>
              <c:idx val="1"/>
              <c:layout>
                <c:manualLayout>
                  <c:x val="-3.0840097955392016E-2"/>
                  <c:y val="-1.77784048018388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81E-4257-9854-894B057D0E06}"/>
                </c:ext>
              </c:extLst>
            </c:dLbl>
            <c:dLbl>
              <c:idx val="2"/>
              <c:layout>
                <c:manualLayout>
                  <c:x val="-2.8036452686720014E-2"/>
                  <c:y val="-2.22188540074704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81E-4257-9854-894B057D0E06}"/>
                </c:ext>
              </c:extLst>
            </c:dLbl>
            <c:dLbl>
              <c:idx val="4"/>
              <c:layout>
                <c:manualLayout>
                  <c:x val="-3.0840097955392068E-2"/>
                  <c:y val="-2.221885400747052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81E-4257-9854-894B057D0E06}"/>
                </c:ext>
              </c:extLst>
            </c:dLbl>
            <c:dLbl>
              <c:idx val="5"/>
              <c:layout>
                <c:manualLayout>
                  <c:x val="-2.9438275321056015E-2"/>
                  <c:y val="-2.443907861028632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81E-4257-9854-894B057D0E06}"/>
                </c:ext>
              </c:extLst>
            </c:dLbl>
            <c:dLbl>
              <c:idx val="6"/>
              <c:layout>
                <c:manualLayout>
                  <c:x val="-2.6634630052384013E-2"/>
                  <c:y val="-2.443907861028624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81E-4257-9854-894B057D0E06}"/>
                </c:ext>
              </c:extLst>
            </c:dLbl>
            <c:dLbl>
              <c:idx val="8"/>
              <c:layout>
                <c:manualLayout>
                  <c:x val="-3.0840097955392016E-2"/>
                  <c:y val="-2.221885400747052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1E-4257-9854-894B057D0E06}"/>
                </c:ext>
              </c:extLst>
            </c:dLbl>
            <c:dLbl>
              <c:idx val="9"/>
              <c:layout>
                <c:manualLayout>
                  <c:x val="-2.9438275321056119E-2"/>
                  <c:y val="-1.9998629404654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81E-4257-9854-894B057D0E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stats!$B$68:$B$77</c:f>
              <c:strCache>
                <c:ptCount val="10"/>
                <c:pt idx="0">
                  <c:v>القاهرة</c:v>
                </c:pt>
                <c:pt idx="1">
                  <c:v>الجيزة</c:v>
                </c:pt>
                <c:pt idx="2">
                  <c:v>الإسكندرية</c:v>
                </c:pt>
                <c:pt idx="3">
                  <c:v>الدقهلية</c:v>
                </c:pt>
                <c:pt idx="4">
                  <c:v>بني سويف</c:v>
                </c:pt>
                <c:pt idx="5">
                  <c:v>المنيا</c:v>
                </c:pt>
                <c:pt idx="6">
                  <c:v>أسوان</c:v>
                </c:pt>
                <c:pt idx="7">
                  <c:v>شمال سيناء</c:v>
                </c:pt>
                <c:pt idx="8">
                  <c:v>جنوب سيناء</c:v>
                </c:pt>
                <c:pt idx="9">
                  <c:v>مرسى مطروح</c:v>
                </c:pt>
              </c:strCache>
            </c:strRef>
          </c:cat>
          <c:val>
            <c:numRef>
              <c:f>stats!$H$68:$H$77</c:f>
              <c:numCache>
                <c:formatCode>General</c:formatCode>
                <c:ptCount val="10"/>
                <c:pt idx="0">
                  <c:v>0</c:v>
                </c:pt>
                <c:pt idx="1">
                  <c:v>0</c:v>
                </c:pt>
                <c:pt idx="2">
                  <c:v>0</c:v>
                </c:pt>
                <c:pt idx="3">
                  <c:v>3</c:v>
                </c:pt>
                <c:pt idx="4">
                  <c:v>0</c:v>
                </c:pt>
                <c:pt idx="5">
                  <c:v>0</c:v>
                </c:pt>
                <c:pt idx="6">
                  <c:v>0</c:v>
                </c:pt>
                <c:pt idx="7">
                  <c:v>2</c:v>
                </c:pt>
                <c:pt idx="8">
                  <c:v>0</c:v>
                </c:pt>
                <c:pt idx="9">
                  <c:v>0</c:v>
                </c:pt>
              </c:numCache>
            </c:numRef>
          </c:val>
          <c:extLst>
            <c:ext xmlns:c16="http://schemas.microsoft.com/office/drawing/2014/chart" uri="{C3380CC4-5D6E-409C-BE32-E72D297353CC}">
              <c16:uniqueId val="{00000005-4C2A-4014-8E2D-F515A12C0B43}"/>
            </c:ext>
          </c:extLst>
        </c:ser>
        <c:dLbls>
          <c:dLblPos val="inEnd"/>
          <c:showLegendKey val="0"/>
          <c:showVal val="1"/>
          <c:showCatName val="0"/>
          <c:showSerName val="0"/>
          <c:showPercent val="0"/>
          <c:showBubbleSize val="0"/>
        </c:dLbls>
        <c:gapWidth val="100"/>
        <c:overlap val="100"/>
        <c:axId val="-220816480"/>
        <c:axId val="-220815392"/>
      </c:barChart>
      <c:catAx>
        <c:axId val="-220816480"/>
        <c:scaling>
          <c:orientation val="minMax"/>
        </c:scaling>
        <c:delete val="0"/>
        <c:axPos val="b"/>
        <c:numFmt formatCode="General" sourceLinked="1"/>
        <c:majorTickMark val="none"/>
        <c:minorTickMark val="none"/>
        <c:tickLblPos val="nextTo"/>
        <c:spPr>
          <a:noFill/>
          <a:ln w="9525" cap="flat" cmpd="sng" algn="ctr">
            <a:solidFill>
              <a:schemeClr val="dk1">
                <a:shade val="95000"/>
                <a:satMod val="105000"/>
              </a:schemeClr>
            </a:solidFill>
            <a:prstDash val="solid"/>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220815392"/>
        <c:crosses val="autoZero"/>
        <c:auto val="1"/>
        <c:lblAlgn val="ctr"/>
        <c:lblOffset val="100"/>
        <c:noMultiLvlLbl val="0"/>
      </c:catAx>
      <c:valAx>
        <c:axId val="-220815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20816480"/>
        <c:crosses val="autoZero"/>
        <c:crossBetween val="between"/>
      </c:valAx>
      <c:spPr>
        <a:noFill/>
        <a:ln>
          <a:noFill/>
        </a:ln>
        <a:effectLst/>
      </c:spPr>
    </c:plotArea>
    <c:legend>
      <c:legendPos val="b"/>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1000" b="1"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218721</xdr:colOff>
      <xdr:row>0</xdr:row>
      <xdr:rowOff>335845</xdr:rowOff>
    </xdr:from>
    <xdr:ext cx="752474" cy="683738"/>
    <xdr:pic>
      <xdr:nvPicPr>
        <xdr:cNvPr id="20" name="Picture 19">
          <a:extLst>
            <a:ext uri="{FF2B5EF4-FFF2-40B4-BE49-F238E27FC236}">
              <a16:creationId xmlns:a16="http://schemas.microsoft.com/office/drawing/2014/main" id="{A1642784-D193-4CB8-ADDF-1F81EAE036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77148694" y="335845"/>
          <a:ext cx="752474" cy="683738"/>
        </a:xfrm>
        <a:prstGeom prst="rect">
          <a:avLst/>
        </a:prstGeom>
      </xdr:spPr>
    </xdr:pic>
    <xdr:clientData/>
  </xdr:oneCellAnchor>
  <xdr:oneCellAnchor>
    <xdr:from>
      <xdr:col>6</xdr:col>
      <xdr:colOff>218721</xdr:colOff>
      <xdr:row>15</xdr:row>
      <xdr:rowOff>335845</xdr:rowOff>
    </xdr:from>
    <xdr:ext cx="752474" cy="683738"/>
    <xdr:pic>
      <xdr:nvPicPr>
        <xdr:cNvPr id="33" name="Picture 32">
          <a:extLst>
            <a:ext uri="{FF2B5EF4-FFF2-40B4-BE49-F238E27FC236}">
              <a16:creationId xmlns:a16="http://schemas.microsoft.com/office/drawing/2014/main" id="{5CF273ED-C0C5-48B1-B603-9DBC67AA5E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77148694" y="335845"/>
          <a:ext cx="752474" cy="683738"/>
        </a:xfrm>
        <a:prstGeom prst="rect">
          <a:avLst/>
        </a:prstGeom>
      </xdr:spPr>
    </xdr:pic>
    <xdr:clientData/>
  </xdr:oneCellAnchor>
  <xdr:oneCellAnchor>
    <xdr:from>
      <xdr:col>6</xdr:col>
      <xdr:colOff>218721</xdr:colOff>
      <xdr:row>25</xdr:row>
      <xdr:rowOff>335845</xdr:rowOff>
    </xdr:from>
    <xdr:ext cx="752474" cy="683738"/>
    <xdr:pic>
      <xdr:nvPicPr>
        <xdr:cNvPr id="34" name="Picture 33">
          <a:extLst>
            <a:ext uri="{FF2B5EF4-FFF2-40B4-BE49-F238E27FC236}">
              <a16:creationId xmlns:a16="http://schemas.microsoft.com/office/drawing/2014/main" id="{6900ACEE-97AE-424F-BF22-167276A3EB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77148694" y="5077178"/>
          <a:ext cx="752474" cy="683738"/>
        </a:xfrm>
        <a:prstGeom prst="rect">
          <a:avLst/>
        </a:prstGeom>
      </xdr:spPr>
    </xdr:pic>
    <xdr:clientData/>
  </xdr:oneCellAnchor>
  <xdr:oneCellAnchor>
    <xdr:from>
      <xdr:col>6</xdr:col>
      <xdr:colOff>218721</xdr:colOff>
      <xdr:row>36</xdr:row>
      <xdr:rowOff>335845</xdr:rowOff>
    </xdr:from>
    <xdr:ext cx="752474" cy="683738"/>
    <xdr:pic>
      <xdr:nvPicPr>
        <xdr:cNvPr id="35" name="Picture 34">
          <a:extLst>
            <a:ext uri="{FF2B5EF4-FFF2-40B4-BE49-F238E27FC236}">
              <a16:creationId xmlns:a16="http://schemas.microsoft.com/office/drawing/2014/main" id="{4767CA36-79C9-43F8-9A42-326EFD3DEE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77148694" y="5077178"/>
          <a:ext cx="752474" cy="683738"/>
        </a:xfrm>
        <a:prstGeom prst="rect">
          <a:avLst/>
        </a:prstGeom>
      </xdr:spPr>
    </xdr:pic>
    <xdr:clientData/>
  </xdr:oneCellAnchor>
  <xdr:oneCellAnchor>
    <xdr:from>
      <xdr:col>6</xdr:col>
      <xdr:colOff>218721</xdr:colOff>
      <xdr:row>47</xdr:row>
      <xdr:rowOff>335845</xdr:rowOff>
    </xdr:from>
    <xdr:ext cx="752474" cy="683738"/>
    <xdr:pic>
      <xdr:nvPicPr>
        <xdr:cNvPr id="36" name="Picture 35">
          <a:extLst>
            <a:ext uri="{FF2B5EF4-FFF2-40B4-BE49-F238E27FC236}">
              <a16:creationId xmlns:a16="http://schemas.microsoft.com/office/drawing/2014/main" id="{8B65AD88-0117-4CBD-96B7-A54B56E467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77148694" y="5077178"/>
          <a:ext cx="752474" cy="683738"/>
        </a:xfrm>
        <a:prstGeom prst="rect">
          <a:avLst/>
        </a:prstGeom>
      </xdr:spPr>
    </xdr:pic>
    <xdr:clientData/>
  </xdr:oneCellAnchor>
  <xdr:oneCellAnchor>
    <xdr:from>
      <xdr:col>7</xdr:col>
      <xdr:colOff>818836</xdr:colOff>
      <xdr:row>63</xdr:row>
      <xdr:rowOff>299560</xdr:rowOff>
    </xdr:from>
    <xdr:ext cx="846829" cy="821266"/>
    <xdr:pic>
      <xdr:nvPicPr>
        <xdr:cNvPr id="42" name="Picture 41">
          <a:extLst>
            <a:ext uri="{FF2B5EF4-FFF2-40B4-BE49-F238E27FC236}">
              <a16:creationId xmlns:a16="http://schemas.microsoft.com/office/drawing/2014/main" id="{50FBED8A-7834-4A16-9E31-E4BED814CE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92325193" y="21254560"/>
          <a:ext cx="846829" cy="821266"/>
        </a:xfrm>
        <a:prstGeom prst="rect">
          <a:avLst/>
        </a:prstGeom>
      </xdr:spPr>
    </xdr:pic>
    <xdr:clientData/>
  </xdr:oneCellAnchor>
  <xdr:oneCellAnchor>
    <xdr:from>
      <xdr:col>7</xdr:col>
      <xdr:colOff>818836</xdr:colOff>
      <xdr:row>55</xdr:row>
      <xdr:rowOff>299560</xdr:rowOff>
    </xdr:from>
    <xdr:ext cx="846829" cy="821266"/>
    <xdr:pic>
      <xdr:nvPicPr>
        <xdr:cNvPr id="2" name="Picture 1">
          <a:extLst>
            <a:ext uri="{FF2B5EF4-FFF2-40B4-BE49-F238E27FC236}">
              <a16:creationId xmlns:a16="http://schemas.microsoft.com/office/drawing/2014/main" id="{0026CF8F-FF71-4A5B-8752-BCEBB597E3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92325193" y="26289203"/>
          <a:ext cx="846829" cy="821266"/>
        </a:xfrm>
        <a:prstGeom prst="rect">
          <a:avLst/>
        </a:prstGeom>
      </xdr:spPr>
    </xdr:pic>
    <xdr:clientData/>
  </xdr:oneCellAnchor>
  <xdr:twoCellAnchor>
    <xdr:from>
      <xdr:col>9</xdr:col>
      <xdr:colOff>426357</xdr:colOff>
      <xdr:row>7</xdr:row>
      <xdr:rowOff>154216</xdr:rowOff>
    </xdr:from>
    <xdr:to>
      <xdr:col>22</xdr:col>
      <xdr:colOff>119238</xdr:colOff>
      <xdr:row>20</xdr:row>
      <xdr:rowOff>199573</xdr:rowOff>
    </xdr:to>
    <xdr:graphicFrame macro="">
      <xdr:nvGraphicFramePr>
        <xdr:cNvPr id="3" name="Chart 2">
          <a:extLst>
            <a:ext uri="{FF2B5EF4-FFF2-40B4-BE49-F238E27FC236}">
              <a16:creationId xmlns:a16="http://schemas.microsoft.com/office/drawing/2014/main" id="{B75383FF-98C6-468D-9AD2-0BBA650572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145142</xdr:colOff>
      <xdr:row>20</xdr:row>
      <xdr:rowOff>226788</xdr:rowOff>
    </xdr:from>
    <xdr:to>
      <xdr:col>22</xdr:col>
      <xdr:colOff>491166</xdr:colOff>
      <xdr:row>37</xdr:row>
      <xdr:rowOff>189596</xdr:rowOff>
    </xdr:to>
    <xdr:graphicFrame macro="">
      <xdr:nvGraphicFramePr>
        <xdr:cNvPr id="4" name="Chart 3">
          <a:extLst>
            <a:ext uri="{FF2B5EF4-FFF2-40B4-BE49-F238E27FC236}">
              <a16:creationId xmlns:a16="http://schemas.microsoft.com/office/drawing/2014/main" id="{6E4C9E49-B57B-4DD6-AE62-2EC1C7280B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598714</xdr:colOff>
      <xdr:row>38</xdr:row>
      <xdr:rowOff>0</xdr:rowOff>
    </xdr:from>
    <xdr:to>
      <xdr:col>22</xdr:col>
      <xdr:colOff>273452</xdr:colOff>
      <xdr:row>54</xdr:row>
      <xdr:rowOff>298452</xdr:rowOff>
    </xdr:to>
    <xdr:graphicFrame macro="">
      <xdr:nvGraphicFramePr>
        <xdr:cNvPr id="6" name="Chart 5">
          <a:extLst>
            <a:ext uri="{FF2B5EF4-FFF2-40B4-BE49-F238E27FC236}">
              <a16:creationId xmlns:a16="http://schemas.microsoft.com/office/drawing/2014/main" id="{FFA55008-6A47-437F-8244-70D0EA5D93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172357</xdr:colOff>
      <xdr:row>55</xdr:row>
      <xdr:rowOff>226786</xdr:rowOff>
    </xdr:from>
    <xdr:to>
      <xdr:col>24</xdr:col>
      <xdr:colOff>518380</xdr:colOff>
      <xdr:row>71</xdr:row>
      <xdr:rowOff>207737</xdr:rowOff>
    </xdr:to>
    <xdr:graphicFrame macro="">
      <xdr:nvGraphicFramePr>
        <xdr:cNvPr id="7" name="Chart 6">
          <a:extLst>
            <a:ext uri="{FF2B5EF4-FFF2-40B4-BE49-F238E27FC236}">
              <a16:creationId xmlns:a16="http://schemas.microsoft.com/office/drawing/2014/main" id="{9435E0CB-C614-498E-B684-C253C18B85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81643</xdr:colOff>
      <xdr:row>73</xdr:row>
      <xdr:rowOff>63499</xdr:rowOff>
    </xdr:from>
    <xdr:to>
      <xdr:col>24</xdr:col>
      <xdr:colOff>427666</xdr:colOff>
      <xdr:row>90</xdr:row>
      <xdr:rowOff>26308</xdr:rowOff>
    </xdr:to>
    <xdr:graphicFrame macro="">
      <xdr:nvGraphicFramePr>
        <xdr:cNvPr id="8" name="Chart 7">
          <a:extLst>
            <a:ext uri="{FF2B5EF4-FFF2-40B4-BE49-F238E27FC236}">
              <a16:creationId xmlns:a16="http://schemas.microsoft.com/office/drawing/2014/main" id="{403B916F-BCD1-419E-8DAA-62F8A1EBE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0.09105</cdr:x>
      <cdr:y>0.13321</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24795" cy="716464"/>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0.09105</cdr:x>
      <cdr:y>0.13321</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24795" cy="716464"/>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0.09105</cdr:x>
      <cdr:y>0.13321</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24795" cy="716464"/>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0.09105</cdr:x>
      <cdr:y>0.13321</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24795" cy="716464"/>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cdr:x>
      <cdr:y>0</cdr:y>
    </cdr:from>
    <cdr:to>
      <cdr:x>0.09105</cdr:x>
      <cdr:y>0.13321</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24795" cy="716464"/>
        </a:xfrm>
        <a:prstGeom xmlns:a="http://schemas.openxmlformats.org/drawingml/2006/main" prst="rect">
          <a:avLst/>
        </a:prstGeom>
      </cdr:spPr>
    </cdr:pic>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hristian-dogma.com/2245030" TargetMode="External"/><Relationship Id="rId2" Type="http://schemas.openxmlformats.org/officeDocument/2006/relationships/hyperlink" Target="https://wakae3.com/2024/08/05/%D8%A5%D8%B5%D8%A7%D8%A8%D8%A9-11-%D8%B3%D8%AC%D9%8A%D9%86%D8%A7-%D8%AF%D8%A7%D8%AE%D9%84-%D8%AD%D8%AC%D8%B2-%D9%82%D8%B3%D9%85-%D8%B4%D8%B1%D8%B7%D8%A9-%D8%A7%D9%84%D8%B3%D8%A7%D8%AD%D9%84-%D8%A8/" TargetMode="External"/><Relationship Id="rId1" Type="http://schemas.openxmlformats.org/officeDocument/2006/relationships/hyperlink" Target="https://www.shorouknews.com/news/view.aspx?cdate=16012024&amp;id=f7904dad-df8e-486e-9f29-5455014c12ca"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8"/>
  <sheetViews>
    <sheetView rightToLeft="1" tabSelected="1" zoomScale="70" zoomScaleNormal="70" workbookViewId="0">
      <pane ySplit="2" topLeftCell="A3" activePane="bottomLeft" state="frozen"/>
      <selection pane="bottomLeft" activeCell="B20" sqref="B20"/>
    </sheetView>
  </sheetViews>
  <sheetFormatPr defaultColWidth="15.1796875" defaultRowHeight="28.5" customHeight="1" x14ac:dyDescent="0.35"/>
  <cols>
    <col min="1" max="1" width="4" style="29" customWidth="1"/>
    <col min="2" max="2" width="12.1796875" style="28" customWidth="1"/>
    <col min="3" max="3" width="8.7265625" style="9" customWidth="1"/>
    <col min="4" max="4" width="7.81640625" style="8" customWidth="1"/>
    <col min="5" max="5" width="9.1796875" style="9" customWidth="1"/>
    <col min="6" max="6" width="9.08984375" style="8" customWidth="1"/>
    <col min="7" max="7" width="13.90625" style="8" customWidth="1"/>
    <col min="8" max="8" width="25.08984375" style="8" customWidth="1"/>
    <col min="9" max="9" width="13" style="9" customWidth="1"/>
    <col min="10" max="10" width="16" style="9" customWidth="1"/>
    <col min="11" max="11" width="19" style="8" customWidth="1"/>
    <col min="12" max="12" width="36.1796875" style="8" customWidth="1"/>
    <col min="13" max="13" width="8.08984375" style="8" customWidth="1"/>
    <col min="14" max="14" width="14.1796875" style="37" customWidth="1"/>
    <col min="15" max="18" width="5.81640625" style="8" customWidth="1"/>
    <col min="19" max="19" width="21.36328125" style="8" customWidth="1"/>
    <col min="20" max="20" width="17.26953125" style="8" customWidth="1"/>
    <col min="21" max="21" width="18.08984375" style="8" customWidth="1"/>
    <col min="22" max="22" width="11.26953125" style="8" customWidth="1"/>
    <col min="23" max="23" width="20" style="8" customWidth="1"/>
    <col min="24" max="30" width="11.81640625" style="24" customWidth="1"/>
    <col min="31" max="16384" width="15.1796875" style="8"/>
  </cols>
  <sheetData>
    <row r="1" spans="1:30" s="35" customFormat="1" ht="13.5" customHeight="1" x14ac:dyDescent="0.35">
      <c r="A1" s="30" t="s">
        <v>0</v>
      </c>
      <c r="B1" s="31"/>
      <c r="C1" s="32"/>
      <c r="D1" s="33"/>
      <c r="E1" s="33"/>
      <c r="F1" s="33"/>
      <c r="G1" s="33"/>
      <c r="H1" s="33"/>
      <c r="I1" s="33"/>
      <c r="J1" s="33"/>
      <c r="K1" s="34"/>
      <c r="L1" s="34"/>
      <c r="M1" s="33"/>
      <c r="N1" s="34"/>
      <c r="O1" s="33" t="s">
        <v>1</v>
      </c>
      <c r="P1" s="33"/>
      <c r="Q1" s="33"/>
      <c r="R1" s="33"/>
      <c r="S1" s="33"/>
      <c r="T1" s="33"/>
      <c r="U1" s="33"/>
      <c r="V1" s="33"/>
      <c r="W1" s="33"/>
      <c r="X1" s="33"/>
      <c r="Y1" s="33"/>
      <c r="Z1" s="33"/>
      <c r="AA1" s="33"/>
      <c r="AB1" s="33"/>
      <c r="AC1" s="33"/>
      <c r="AD1" s="33"/>
    </row>
    <row r="2" spans="1:30" s="20" customFormat="1" ht="28.5" customHeight="1" x14ac:dyDescent="0.35">
      <c r="A2" s="16" t="s">
        <v>2</v>
      </c>
      <c r="B2" s="26" t="s">
        <v>3</v>
      </c>
      <c r="C2" s="17" t="s">
        <v>4</v>
      </c>
      <c r="D2" s="18" t="s">
        <v>5</v>
      </c>
      <c r="E2" s="18" t="s">
        <v>6</v>
      </c>
      <c r="F2" s="18" t="s">
        <v>7</v>
      </c>
      <c r="G2" s="18" t="s">
        <v>8</v>
      </c>
      <c r="H2" s="18" t="s">
        <v>9</v>
      </c>
      <c r="I2" s="18" t="s">
        <v>10</v>
      </c>
      <c r="J2" s="18" t="s">
        <v>11</v>
      </c>
      <c r="K2" s="19" t="s">
        <v>112</v>
      </c>
      <c r="L2" s="19" t="s">
        <v>46</v>
      </c>
      <c r="M2" s="18" t="s">
        <v>30</v>
      </c>
      <c r="N2" s="19" t="s">
        <v>248</v>
      </c>
      <c r="O2" s="18" t="s">
        <v>54</v>
      </c>
      <c r="P2" s="18" t="s">
        <v>55</v>
      </c>
      <c r="Q2" s="18" t="s">
        <v>12</v>
      </c>
      <c r="R2" s="18" t="s">
        <v>13</v>
      </c>
      <c r="S2" s="18" t="s">
        <v>14</v>
      </c>
      <c r="T2" s="18" t="s">
        <v>15</v>
      </c>
      <c r="U2" s="18" t="s">
        <v>16</v>
      </c>
      <c r="V2" s="18" t="s">
        <v>17</v>
      </c>
      <c r="W2" s="18" t="s">
        <v>18</v>
      </c>
      <c r="X2" s="18" t="s">
        <v>19</v>
      </c>
      <c r="Y2" s="18" t="s">
        <v>20</v>
      </c>
      <c r="Z2" s="18" t="s">
        <v>21</v>
      </c>
      <c r="AA2" s="18" t="s">
        <v>22</v>
      </c>
      <c r="AB2" s="18" t="s">
        <v>23</v>
      </c>
      <c r="AC2" s="18" t="s">
        <v>24</v>
      </c>
      <c r="AD2" s="18" t="s">
        <v>25</v>
      </c>
    </row>
    <row r="3" spans="1:30" ht="28.5" customHeight="1" x14ac:dyDescent="0.35">
      <c r="A3" s="16">
        <v>1</v>
      </c>
      <c r="B3" s="27">
        <v>45307</v>
      </c>
      <c r="C3" s="1" t="s">
        <v>257</v>
      </c>
      <c r="D3" s="2" t="s">
        <v>26</v>
      </c>
      <c r="E3" s="3" t="s">
        <v>41</v>
      </c>
      <c r="F3" s="2" t="s">
        <v>115</v>
      </c>
      <c r="G3" s="2" t="s">
        <v>116</v>
      </c>
      <c r="H3" s="2" t="s">
        <v>140</v>
      </c>
      <c r="I3" s="10" t="s">
        <v>262</v>
      </c>
      <c r="J3" s="3" t="s">
        <v>263</v>
      </c>
      <c r="K3" s="4"/>
      <c r="L3" s="4" t="s">
        <v>271</v>
      </c>
      <c r="M3" s="5">
        <v>2</v>
      </c>
      <c r="N3" s="36" t="s">
        <v>258</v>
      </c>
      <c r="O3" s="6"/>
      <c r="P3" s="6"/>
      <c r="Q3" s="6">
        <v>2</v>
      </c>
      <c r="R3" s="6"/>
      <c r="S3" s="7" t="s">
        <v>144</v>
      </c>
      <c r="T3" s="7" t="s">
        <v>229</v>
      </c>
      <c r="U3" s="7"/>
      <c r="V3" s="7"/>
      <c r="W3" s="7" t="s">
        <v>136</v>
      </c>
      <c r="X3" s="21" t="s">
        <v>121</v>
      </c>
      <c r="Y3" s="21" t="s">
        <v>122</v>
      </c>
      <c r="Z3" s="21" t="s">
        <v>123</v>
      </c>
      <c r="AA3" s="21"/>
      <c r="AB3" s="21"/>
      <c r="AC3" s="21"/>
      <c r="AD3" s="21"/>
    </row>
    <row r="4" spans="1:30" ht="28.5" customHeight="1" x14ac:dyDescent="0.35">
      <c r="A4" s="16">
        <v>2</v>
      </c>
      <c r="B4" s="27">
        <v>45307</v>
      </c>
      <c r="C4" s="1" t="s">
        <v>257</v>
      </c>
      <c r="D4" s="2" t="s">
        <v>62</v>
      </c>
      <c r="E4" s="3" t="s">
        <v>39</v>
      </c>
      <c r="F4" s="2" t="s">
        <v>211</v>
      </c>
      <c r="G4" s="2" t="s">
        <v>211</v>
      </c>
      <c r="H4" s="2" t="s">
        <v>216</v>
      </c>
      <c r="I4" s="10" t="s">
        <v>43</v>
      </c>
      <c r="J4" s="10" t="s">
        <v>266</v>
      </c>
      <c r="K4" s="4" t="s">
        <v>210</v>
      </c>
      <c r="L4" s="4" t="s">
        <v>272</v>
      </c>
      <c r="M4" s="5">
        <v>1</v>
      </c>
      <c r="N4" s="36" t="s">
        <v>259</v>
      </c>
      <c r="O4" s="6"/>
      <c r="P4" s="6">
        <v>1</v>
      </c>
      <c r="Q4" s="6"/>
      <c r="R4" s="6"/>
      <c r="S4" s="7" t="s">
        <v>215</v>
      </c>
      <c r="T4" s="7" t="s">
        <v>214</v>
      </c>
      <c r="U4" s="7"/>
      <c r="V4" s="7"/>
      <c r="W4" s="7"/>
      <c r="X4" s="21" t="s">
        <v>213</v>
      </c>
      <c r="Y4" s="23" t="s">
        <v>212</v>
      </c>
      <c r="Z4" s="21"/>
      <c r="AA4" s="21"/>
      <c r="AB4" s="21"/>
      <c r="AC4" s="21"/>
      <c r="AD4" s="21"/>
    </row>
    <row r="5" spans="1:30" ht="28.5" customHeight="1" x14ac:dyDescent="0.35">
      <c r="A5" s="16">
        <v>3</v>
      </c>
      <c r="B5" s="27">
        <v>45309</v>
      </c>
      <c r="C5" s="1" t="s">
        <v>257</v>
      </c>
      <c r="D5" s="2" t="s">
        <v>26</v>
      </c>
      <c r="E5" s="3" t="s">
        <v>41</v>
      </c>
      <c r="F5" s="2" t="s">
        <v>115</v>
      </c>
      <c r="G5" s="2" t="s">
        <v>117</v>
      </c>
      <c r="H5" s="2" t="s">
        <v>141</v>
      </c>
      <c r="I5" s="10" t="s">
        <v>262</v>
      </c>
      <c r="J5" s="10" t="s">
        <v>263</v>
      </c>
      <c r="K5" s="4"/>
      <c r="L5" s="4" t="s">
        <v>273</v>
      </c>
      <c r="M5" s="5">
        <v>1</v>
      </c>
      <c r="N5" s="36" t="s">
        <v>259</v>
      </c>
      <c r="O5" s="6"/>
      <c r="P5" s="6"/>
      <c r="Q5" s="6">
        <v>1</v>
      </c>
      <c r="R5" s="6"/>
      <c r="S5" s="7" t="s">
        <v>144</v>
      </c>
      <c r="T5" s="7"/>
      <c r="U5" s="7"/>
      <c r="V5" s="7"/>
      <c r="W5" s="7" t="s">
        <v>137</v>
      </c>
      <c r="X5" s="21" t="s">
        <v>121</v>
      </c>
      <c r="Y5" s="23" t="s">
        <v>123</v>
      </c>
      <c r="Z5" s="21"/>
      <c r="AA5" s="21"/>
      <c r="AB5" s="21"/>
      <c r="AC5" s="21"/>
      <c r="AD5" s="21"/>
    </row>
    <row r="6" spans="1:30" ht="28.5" customHeight="1" x14ac:dyDescent="0.35">
      <c r="A6" s="16">
        <v>4</v>
      </c>
      <c r="B6" s="27">
        <v>45370</v>
      </c>
      <c r="C6" s="1" t="s">
        <v>257</v>
      </c>
      <c r="D6" s="2" t="s">
        <v>62</v>
      </c>
      <c r="E6" s="3" t="s">
        <v>39</v>
      </c>
      <c r="F6" s="2" t="s">
        <v>180</v>
      </c>
      <c r="G6" s="2" t="s">
        <v>183</v>
      </c>
      <c r="H6" s="2" t="s">
        <v>182</v>
      </c>
      <c r="I6" s="10" t="s">
        <v>42</v>
      </c>
      <c r="J6" s="10" t="s">
        <v>264</v>
      </c>
      <c r="K6" s="4" t="s">
        <v>186</v>
      </c>
      <c r="L6" s="4" t="s">
        <v>274</v>
      </c>
      <c r="M6" s="5">
        <v>3</v>
      </c>
      <c r="N6" s="36" t="s">
        <v>258</v>
      </c>
      <c r="O6" s="6"/>
      <c r="P6" s="6"/>
      <c r="Q6" s="6">
        <v>3</v>
      </c>
      <c r="R6" s="6"/>
      <c r="S6" s="7" t="s">
        <v>181</v>
      </c>
      <c r="T6" s="7" t="s">
        <v>184</v>
      </c>
      <c r="U6" s="7"/>
      <c r="V6" s="7"/>
      <c r="W6" s="7" t="s">
        <v>185</v>
      </c>
      <c r="X6" s="21" t="s">
        <v>179</v>
      </c>
      <c r="Y6" s="23" t="s">
        <v>178</v>
      </c>
      <c r="Z6" s="21"/>
      <c r="AA6" s="21"/>
      <c r="AB6" s="21"/>
      <c r="AC6" s="21"/>
      <c r="AD6" s="21"/>
    </row>
    <row r="7" spans="1:30" ht="28.5" customHeight="1" x14ac:dyDescent="0.35">
      <c r="A7" s="16">
        <v>5</v>
      </c>
      <c r="B7" s="27">
        <v>45396</v>
      </c>
      <c r="C7" s="1" t="s">
        <v>59</v>
      </c>
      <c r="D7" s="2" t="s">
        <v>26</v>
      </c>
      <c r="E7" s="3" t="s">
        <v>41</v>
      </c>
      <c r="F7" s="2" t="s">
        <v>115</v>
      </c>
      <c r="G7" s="2" t="s">
        <v>118</v>
      </c>
      <c r="H7" s="2" t="s">
        <v>147</v>
      </c>
      <c r="I7" s="10" t="s">
        <v>42</v>
      </c>
      <c r="J7" s="3" t="s">
        <v>264</v>
      </c>
      <c r="K7" s="4"/>
      <c r="L7" s="4" t="s">
        <v>275</v>
      </c>
      <c r="M7" s="5">
        <v>2</v>
      </c>
      <c r="N7" s="36" t="s">
        <v>258</v>
      </c>
      <c r="O7" s="6"/>
      <c r="P7" s="6"/>
      <c r="Q7" s="6">
        <v>2</v>
      </c>
      <c r="R7" s="6"/>
      <c r="S7" s="7" t="s">
        <v>145</v>
      </c>
      <c r="T7" s="7"/>
      <c r="U7" s="7"/>
      <c r="V7" s="7"/>
      <c r="W7" s="7" t="s">
        <v>138</v>
      </c>
      <c r="X7" s="21" t="s">
        <v>124</v>
      </c>
      <c r="Y7" s="23" t="s">
        <v>125</v>
      </c>
      <c r="Z7" s="21" t="s">
        <v>126</v>
      </c>
      <c r="AA7" s="21" t="s">
        <v>127</v>
      </c>
      <c r="AB7" s="21"/>
      <c r="AC7" s="21"/>
      <c r="AD7" s="21"/>
    </row>
    <row r="8" spans="1:30" ht="28.5" customHeight="1" x14ac:dyDescent="0.35">
      <c r="A8" s="16">
        <v>6</v>
      </c>
      <c r="B8" s="27">
        <v>45416</v>
      </c>
      <c r="C8" s="1" t="s">
        <v>59</v>
      </c>
      <c r="D8" s="2" t="s">
        <v>150</v>
      </c>
      <c r="E8" s="3" t="s">
        <v>40</v>
      </c>
      <c r="F8" s="2" t="s">
        <v>151</v>
      </c>
      <c r="G8" s="2" t="s">
        <v>152</v>
      </c>
      <c r="H8" s="2" t="s">
        <v>157</v>
      </c>
      <c r="I8" s="10" t="s">
        <v>265</v>
      </c>
      <c r="J8" s="10" t="s">
        <v>266</v>
      </c>
      <c r="K8" s="4" t="s">
        <v>154</v>
      </c>
      <c r="L8" s="4" t="s">
        <v>276</v>
      </c>
      <c r="M8" s="5">
        <v>4</v>
      </c>
      <c r="N8" s="36" t="s">
        <v>258</v>
      </c>
      <c r="O8" s="6"/>
      <c r="P8" s="6"/>
      <c r="Q8" s="6">
        <v>4</v>
      </c>
      <c r="R8" s="6"/>
      <c r="S8" s="7" t="s">
        <v>156</v>
      </c>
      <c r="T8" s="7" t="s">
        <v>155</v>
      </c>
      <c r="U8" s="7"/>
      <c r="V8" s="7"/>
      <c r="W8" s="7" t="s">
        <v>158</v>
      </c>
      <c r="X8" s="21" t="s">
        <v>149</v>
      </c>
      <c r="Y8" s="21" t="s">
        <v>148</v>
      </c>
      <c r="Z8" s="23" t="s">
        <v>153</v>
      </c>
      <c r="AA8" s="21"/>
      <c r="AB8" s="21"/>
      <c r="AC8" s="21"/>
      <c r="AD8" s="21"/>
    </row>
    <row r="9" spans="1:30" ht="28.5" customHeight="1" x14ac:dyDescent="0.35">
      <c r="A9" s="16">
        <v>7</v>
      </c>
      <c r="B9" s="27">
        <v>45438</v>
      </c>
      <c r="C9" s="1" t="s">
        <v>59</v>
      </c>
      <c r="D9" s="2" t="s">
        <v>37</v>
      </c>
      <c r="E9" s="3" t="s">
        <v>38</v>
      </c>
      <c r="F9" s="2" t="s">
        <v>252</v>
      </c>
      <c r="G9" s="2" t="s">
        <v>253</v>
      </c>
      <c r="H9" s="2" t="s">
        <v>174</v>
      </c>
      <c r="I9" s="10" t="s">
        <v>261</v>
      </c>
      <c r="J9" s="10" t="s">
        <v>267</v>
      </c>
      <c r="K9" s="2" t="s">
        <v>254</v>
      </c>
      <c r="L9" s="4" t="s">
        <v>277</v>
      </c>
      <c r="M9" s="5">
        <v>1</v>
      </c>
      <c r="N9" s="36" t="s">
        <v>259</v>
      </c>
      <c r="O9" s="6"/>
      <c r="P9" s="6"/>
      <c r="Q9" s="6">
        <v>1</v>
      </c>
      <c r="R9" s="6"/>
      <c r="S9" s="7" t="s">
        <v>256</v>
      </c>
      <c r="T9" s="7" t="s">
        <v>255</v>
      </c>
      <c r="U9" s="7"/>
      <c r="V9" s="7"/>
      <c r="W9" s="7" t="s">
        <v>251</v>
      </c>
      <c r="X9" s="21" t="s">
        <v>250</v>
      </c>
      <c r="Y9" s="21" t="s">
        <v>249</v>
      </c>
      <c r="Z9" s="23"/>
      <c r="AA9" s="21"/>
      <c r="AB9" s="21"/>
      <c r="AC9" s="21"/>
      <c r="AD9" s="21"/>
    </row>
    <row r="10" spans="1:30" ht="28.5" customHeight="1" x14ac:dyDescent="0.35">
      <c r="A10" s="16">
        <v>8</v>
      </c>
      <c r="B10" s="27">
        <v>45439</v>
      </c>
      <c r="C10" s="1" t="s">
        <v>59</v>
      </c>
      <c r="D10" s="2" t="s">
        <v>26</v>
      </c>
      <c r="E10" s="3" t="s">
        <v>41</v>
      </c>
      <c r="F10" s="2" t="s">
        <v>115</v>
      </c>
      <c r="G10" s="2" t="s">
        <v>117</v>
      </c>
      <c r="H10" s="2" t="s">
        <v>142</v>
      </c>
      <c r="I10" s="10" t="s">
        <v>262</v>
      </c>
      <c r="J10" s="3" t="s">
        <v>263</v>
      </c>
      <c r="K10" s="4"/>
      <c r="L10" s="4" t="s">
        <v>278</v>
      </c>
      <c r="M10" s="5">
        <v>1</v>
      </c>
      <c r="N10" s="36" t="s">
        <v>259</v>
      </c>
      <c r="O10" s="6">
        <v>1</v>
      </c>
      <c r="P10" s="6"/>
      <c r="Q10" s="6"/>
      <c r="R10" s="6"/>
      <c r="S10" s="7" t="s">
        <v>146</v>
      </c>
      <c r="T10" s="7" t="s">
        <v>166</v>
      </c>
      <c r="U10" s="7"/>
      <c r="V10" s="7"/>
      <c r="W10" s="7" t="s">
        <v>139</v>
      </c>
      <c r="X10" s="21" t="s">
        <v>128</v>
      </c>
      <c r="Y10" s="23" t="s">
        <v>129</v>
      </c>
      <c r="Z10" s="21" t="s">
        <v>130</v>
      </c>
      <c r="AA10" s="21" t="s">
        <v>131</v>
      </c>
      <c r="AB10" s="21" t="s">
        <v>162</v>
      </c>
      <c r="AC10" s="21" t="s">
        <v>165</v>
      </c>
      <c r="AD10" s="21"/>
    </row>
    <row r="11" spans="1:30" ht="28.5" customHeight="1" x14ac:dyDescent="0.35">
      <c r="A11" s="16">
        <v>9</v>
      </c>
      <c r="B11" s="27">
        <v>45443</v>
      </c>
      <c r="C11" s="1" t="s">
        <v>59</v>
      </c>
      <c r="D11" s="2" t="s">
        <v>26</v>
      </c>
      <c r="E11" s="3" t="s">
        <v>41</v>
      </c>
      <c r="F11" s="2" t="s">
        <v>119</v>
      </c>
      <c r="G11" s="2" t="s">
        <v>120</v>
      </c>
      <c r="H11" s="2" t="s">
        <v>143</v>
      </c>
      <c r="I11" s="10" t="s">
        <v>43</v>
      </c>
      <c r="J11" s="3" t="s">
        <v>28</v>
      </c>
      <c r="K11" s="4"/>
      <c r="L11" s="4" t="s">
        <v>279</v>
      </c>
      <c r="M11" s="5">
        <v>6</v>
      </c>
      <c r="N11" s="36" t="s">
        <v>258</v>
      </c>
      <c r="O11" s="6"/>
      <c r="P11" s="6"/>
      <c r="Q11" s="6">
        <v>6</v>
      </c>
      <c r="R11" s="6"/>
      <c r="S11" s="7" t="s">
        <v>143</v>
      </c>
      <c r="T11" s="7"/>
      <c r="U11" s="7"/>
      <c r="V11" s="7"/>
      <c r="W11" s="7"/>
      <c r="X11" s="21" t="s">
        <v>132</v>
      </c>
      <c r="Y11" s="23" t="s">
        <v>133</v>
      </c>
      <c r="Z11" s="21" t="s">
        <v>134</v>
      </c>
      <c r="AA11" s="21" t="s">
        <v>135</v>
      </c>
      <c r="AB11" s="21"/>
      <c r="AC11" s="21"/>
      <c r="AD11" s="21"/>
    </row>
    <row r="12" spans="1:30" ht="28.5" customHeight="1" x14ac:dyDescent="0.35">
      <c r="A12" s="16">
        <v>10</v>
      </c>
      <c r="B12" s="27">
        <v>45444</v>
      </c>
      <c r="C12" s="1" t="s">
        <v>59</v>
      </c>
      <c r="D12" s="2" t="s">
        <v>29</v>
      </c>
      <c r="E12" s="3" t="s">
        <v>38</v>
      </c>
      <c r="F12" s="2" t="s">
        <v>36</v>
      </c>
      <c r="G12" s="2" t="s">
        <v>63</v>
      </c>
      <c r="H12" s="2" t="s">
        <v>32</v>
      </c>
      <c r="I12" s="10" t="s">
        <v>44</v>
      </c>
      <c r="J12" s="3" t="s">
        <v>45</v>
      </c>
      <c r="K12" s="4"/>
      <c r="L12" s="4" t="s">
        <v>280</v>
      </c>
      <c r="M12" s="5">
        <v>1</v>
      </c>
      <c r="N12" s="36" t="s">
        <v>259</v>
      </c>
      <c r="O12" s="6"/>
      <c r="P12" s="6"/>
      <c r="Q12" s="6">
        <v>1</v>
      </c>
      <c r="R12" s="6"/>
      <c r="S12" s="7" t="s">
        <v>72</v>
      </c>
      <c r="T12" s="7"/>
      <c r="U12" s="7" t="s">
        <v>84</v>
      </c>
      <c r="V12" s="7" t="s">
        <v>85</v>
      </c>
      <c r="W12" s="7" t="s">
        <v>76</v>
      </c>
      <c r="X12" s="21" t="s">
        <v>90</v>
      </c>
      <c r="Y12" s="22" t="s">
        <v>91</v>
      </c>
      <c r="Z12" s="21" t="s">
        <v>92</v>
      </c>
      <c r="AA12" s="23"/>
      <c r="AB12" s="21"/>
      <c r="AC12" s="21"/>
      <c r="AD12" s="21"/>
    </row>
    <row r="13" spans="1:30" ht="28.5" customHeight="1" x14ac:dyDescent="0.35">
      <c r="A13" s="16">
        <v>11</v>
      </c>
      <c r="B13" s="27">
        <v>45509</v>
      </c>
      <c r="C13" s="1" t="s">
        <v>56</v>
      </c>
      <c r="D13" s="2" t="s">
        <v>29</v>
      </c>
      <c r="E13" s="3" t="s">
        <v>38</v>
      </c>
      <c r="F13" s="2" t="s">
        <v>217</v>
      </c>
      <c r="G13" s="2" t="s">
        <v>218</v>
      </c>
      <c r="H13" s="2" t="s">
        <v>220</v>
      </c>
      <c r="I13" s="10" t="s">
        <v>261</v>
      </c>
      <c r="J13" s="3" t="s">
        <v>267</v>
      </c>
      <c r="K13" s="4" t="s">
        <v>219</v>
      </c>
      <c r="L13" s="4" t="s">
        <v>281</v>
      </c>
      <c r="M13" s="5">
        <v>11</v>
      </c>
      <c r="N13" s="36" t="s">
        <v>260</v>
      </c>
      <c r="O13" s="6"/>
      <c r="P13" s="6"/>
      <c r="Q13" s="6">
        <v>11</v>
      </c>
      <c r="R13" s="6"/>
      <c r="S13" s="7" t="s">
        <v>221</v>
      </c>
      <c r="T13" s="7" t="s">
        <v>224</v>
      </c>
      <c r="U13" s="7"/>
      <c r="V13" s="7"/>
      <c r="W13" s="7"/>
      <c r="X13" s="21" t="s">
        <v>223</v>
      </c>
      <c r="Y13" s="23" t="s">
        <v>222</v>
      </c>
      <c r="Z13" s="21"/>
      <c r="AA13" s="23"/>
      <c r="AB13" s="21"/>
      <c r="AC13" s="21"/>
      <c r="AD13" s="21"/>
    </row>
    <row r="14" spans="1:30" ht="28.5" customHeight="1" x14ac:dyDescent="0.35">
      <c r="A14" s="16">
        <v>12</v>
      </c>
      <c r="B14" s="27">
        <v>45534</v>
      </c>
      <c r="C14" s="1" t="s">
        <v>56</v>
      </c>
      <c r="D14" s="2" t="s">
        <v>27</v>
      </c>
      <c r="E14" s="3" t="s">
        <v>41</v>
      </c>
      <c r="F14" s="2" t="s">
        <v>187</v>
      </c>
      <c r="G14" s="2" t="s">
        <v>188</v>
      </c>
      <c r="H14" s="2" t="s">
        <v>192</v>
      </c>
      <c r="I14" s="10" t="s">
        <v>44</v>
      </c>
      <c r="J14" s="10" t="s">
        <v>266</v>
      </c>
      <c r="K14" s="2" t="s">
        <v>189</v>
      </c>
      <c r="L14" s="4" t="s">
        <v>282</v>
      </c>
      <c r="M14" s="5">
        <v>7</v>
      </c>
      <c r="N14" s="36" t="s">
        <v>258</v>
      </c>
      <c r="O14" s="6"/>
      <c r="P14" s="6"/>
      <c r="Q14" s="6">
        <v>7</v>
      </c>
      <c r="R14" s="6"/>
      <c r="S14" s="7" t="s">
        <v>193</v>
      </c>
      <c r="T14" s="7" t="s">
        <v>226</v>
      </c>
      <c r="U14" s="7"/>
      <c r="V14" s="7"/>
      <c r="W14" s="7"/>
      <c r="X14" s="21" t="s">
        <v>191</v>
      </c>
      <c r="Y14" s="22" t="s">
        <v>190</v>
      </c>
      <c r="Z14" s="21" t="s">
        <v>225</v>
      </c>
      <c r="AA14" s="23"/>
      <c r="AB14" s="21"/>
      <c r="AC14" s="21"/>
      <c r="AD14" s="21"/>
    </row>
    <row r="15" spans="1:30" ht="28.5" customHeight="1" x14ac:dyDescent="0.35">
      <c r="A15" s="16">
        <v>13</v>
      </c>
      <c r="B15" s="27">
        <v>45540</v>
      </c>
      <c r="C15" s="1" t="s">
        <v>56</v>
      </c>
      <c r="D15" s="2" t="s">
        <v>37</v>
      </c>
      <c r="E15" s="3" t="s">
        <v>38</v>
      </c>
      <c r="F15" s="2" t="s">
        <v>176</v>
      </c>
      <c r="G15" s="2" t="s">
        <v>175</v>
      </c>
      <c r="H15" s="2" t="s">
        <v>174</v>
      </c>
      <c r="I15" s="10" t="s">
        <v>261</v>
      </c>
      <c r="J15" s="3" t="s">
        <v>267</v>
      </c>
      <c r="K15" s="4" t="s">
        <v>171</v>
      </c>
      <c r="L15" s="4" t="s">
        <v>283</v>
      </c>
      <c r="M15" s="5">
        <v>1</v>
      </c>
      <c r="N15" s="36" t="s">
        <v>259</v>
      </c>
      <c r="O15" s="6"/>
      <c r="P15" s="6"/>
      <c r="Q15" s="6">
        <v>1</v>
      </c>
      <c r="R15" s="6"/>
      <c r="S15" s="7" t="s">
        <v>173</v>
      </c>
      <c r="T15" s="7" t="s">
        <v>172</v>
      </c>
      <c r="U15" s="7"/>
      <c r="V15" s="7"/>
      <c r="W15" s="7" t="s">
        <v>177</v>
      </c>
      <c r="X15" s="21" t="s">
        <v>169</v>
      </c>
      <c r="Y15" s="22" t="s">
        <v>168</v>
      </c>
      <c r="Z15" s="21" t="s">
        <v>170</v>
      </c>
      <c r="AA15" s="23"/>
      <c r="AB15" s="21"/>
      <c r="AC15" s="21"/>
      <c r="AD15" s="21"/>
    </row>
    <row r="16" spans="1:30" ht="28.5" customHeight="1" x14ac:dyDescent="0.35">
      <c r="A16" s="16">
        <v>14</v>
      </c>
      <c r="B16" s="27">
        <v>45541</v>
      </c>
      <c r="C16" s="1" t="s">
        <v>56</v>
      </c>
      <c r="D16" s="2" t="s">
        <v>35</v>
      </c>
      <c r="E16" s="3" t="s">
        <v>38</v>
      </c>
      <c r="F16" s="2" t="s">
        <v>33</v>
      </c>
      <c r="G16" s="2" t="s">
        <v>34</v>
      </c>
      <c r="H16" s="2" t="s">
        <v>243</v>
      </c>
      <c r="I16" s="10" t="s">
        <v>44</v>
      </c>
      <c r="J16" s="3" t="s">
        <v>45</v>
      </c>
      <c r="K16" s="4" t="s">
        <v>114</v>
      </c>
      <c r="L16" s="4" t="s">
        <v>284</v>
      </c>
      <c r="M16" s="5">
        <v>3</v>
      </c>
      <c r="N16" s="36" t="s">
        <v>258</v>
      </c>
      <c r="O16" s="6"/>
      <c r="P16" s="6"/>
      <c r="Q16" s="6">
        <v>3</v>
      </c>
      <c r="R16" s="6"/>
      <c r="S16" s="7" t="s">
        <v>247</v>
      </c>
      <c r="T16" s="7" t="s">
        <v>200</v>
      </c>
      <c r="U16" s="7"/>
      <c r="V16" s="7"/>
      <c r="W16" s="7" t="s">
        <v>246</v>
      </c>
      <c r="X16" s="21" t="s">
        <v>245</v>
      </c>
      <c r="Y16" s="22" t="s">
        <v>244</v>
      </c>
      <c r="Z16" s="21"/>
      <c r="AA16" s="23"/>
      <c r="AB16" s="21"/>
      <c r="AC16" s="21"/>
      <c r="AD16" s="21"/>
    </row>
    <row r="17" spans="1:30" ht="28.5" customHeight="1" x14ac:dyDescent="0.35">
      <c r="A17" s="16">
        <v>15</v>
      </c>
      <c r="B17" s="27">
        <v>45544</v>
      </c>
      <c r="C17" s="1" t="s">
        <v>56</v>
      </c>
      <c r="D17" s="2" t="s">
        <v>26</v>
      </c>
      <c r="E17" s="3" t="s">
        <v>41</v>
      </c>
      <c r="F17" s="2" t="s">
        <v>115</v>
      </c>
      <c r="G17" s="2" t="s">
        <v>117</v>
      </c>
      <c r="H17" s="2" t="s">
        <v>142</v>
      </c>
      <c r="I17" s="10" t="s">
        <v>262</v>
      </c>
      <c r="J17" s="3" t="s">
        <v>263</v>
      </c>
      <c r="K17" s="4"/>
      <c r="L17" s="4" t="s">
        <v>285</v>
      </c>
      <c r="M17" s="5">
        <v>1</v>
      </c>
      <c r="N17" s="36" t="s">
        <v>259</v>
      </c>
      <c r="O17" s="6"/>
      <c r="P17" s="6"/>
      <c r="Q17" s="6">
        <v>1</v>
      </c>
      <c r="R17" s="6"/>
      <c r="S17" s="7" t="s">
        <v>144</v>
      </c>
      <c r="T17" s="7" t="s">
        <v>229</v>
      </c>
      <c r="U17" s="7"/>
      <c r="V17" s="7"/>
      <c r="W17" s="7" t="s">
        <v>230</v>
      </c>
      <c r="X17" s="21" t="s">
        <v>228</v>
      </c>
      <c r="Y17" s="22" t="s">
        <v>227</v>
      </c>
      <c r="Z17" s="21"/>
      <c r="AA17" s="23"/>
      <c r="AB17" s="21"/>
      <c r="AC17" s="21"/>
      <c r="AD17" s="21"/>
    </row>
    <row r="18" spans="1:30" ht="28.5" customHeight="1" x14ac:dyDescent="0.35">
      <c r="A18" s="16">
        <v>16</v>
      </c>
      <c r="B18" s="27">
        <v>45560</v>
      </c>
      <c r="C18" s="1" t="s">
        <v>56</v>
      </c>
      <c r="D18" s="2" t="s">
        <v>35</v>
      </c>
      <c r="E18" s="3" t="s">
        <v>38</v>
      </c>
      <c r="F18" s="2" t="s">
        <v>33</v>
      </c>
      <c r="G18" s="2" t="s">
        <v>34</v>
      </c>
      <c r="H18" s="2" t="s">
        <v>243</v>
      </c>
      <c r="I18" s="10" t="s">
        <v>44</v>
      </c>
      <c r="J18" s="3" t="s">
        <v>45</v>
      </c>
      <c r="K18" s="4" t="s">
        <v>114</v>
      </c>
      <c r="L18" s="4" t="s">
        <v>286</v>
      </c>
      <c r="M18" s="5">
        <v>2</v>
      </c>
      <c r="N18" s="36" t="s">
        <v>258</v>
      </c>
      <c r="O18" s="6"/>
      <c r="P18" s="6"/>
      <c r="Q18" s="6">
        <v>2</v>
      </c>
      <c r="R18" s="6"/>
      <c r="S18" s="7" t="s">
        <v>199</v>
      </c>
      <c r="T18" s="7" t="s">
        <v>200</v>
      </c>
      <c r="U18" s="7"/>
      <c r="V18" s="7"/>
      <c r="W18" s="7" t="s">
        <v>81</v>
      </c>
      <c r="X18" s="21" t="s">
        <v>195</v>
      </c>
      <c r="Y18" s="21" t="s">
        <v>194</v>
      </c>
      <c r="Z18" s="21"/>
      <c r="AA18" s="23"/>
      <c r="AB18" s="21"/>
      <c r="AC18" s="21"/>
      <c r="AD18" s="21"/>
    </row>
    <row r="19" spans="1:30" ht="28.5" customHeight="1" x14ac:dyDescent="0.35">
      <c r="A19" s="16">
        <v>17</v>
      </c>
      <c r="B19" s="27">
        <v>45561</v>
      </c>
      <c r="C19" s="1" t="s">
        <v>56</v>
      </c>
      <c r="D19" s="2" t="s">
        <v>35</v>
      </c>
      <c r="E19" s="3" t="s">
        <v>38</v>
      </c>
      <c r="F19" s="2" t="s">
        <v>33</v>
      </c>
      <c r="G19" s="2" t="s">
        <v>34</v>
      </c>
      <c r="H19" s="2" t="s">
        <v>32</v>
      </c>
      <c r="I19" s="10" t="s">
        <v>44</v>
      </c>
      <c r="J19" s="3" t="s">
        <v>45</v>
      </c>
      <c r="K19" s="4" t="s">
        <v>114</v>
      </c>
      <c r="L19" s="4" t="s">
        <v>287</v>
      </c>
      <c r="M19" s="5">
        <v>10</v>
      </c>
      <c r="N19" s="36" t="s">
        <v>260</v>
      </c>
      <c r="O19" s="6"/>
      <c r="P19" s="6"/>
      <c r="Q19" s="6">
        <v>10</v>
      </c>
      <c r="R19" s="6"/>
      <c r="S19" s="7" t="s">
        <v>197</v>
      </c>
      <c r="T19" s="7" t="s">
        <v>198</v>
      </c>
      <c r="U19" s="7"/>
      <c r="V19" s="7"/>
      <c r="W19" s="7" t="s">
        <v>196</v>
      </c>
      <c r="X19" s="21" t="s">
        <v>195</v>
      </c>
      <c r="Y19" s="22" t="s">
        <v>167</v>
      </c>
      <c r="Z19" s="21" t="s">
        <v>194</v>
      </c>
      <c r="AA19" s="23"/>
      <c r="AB19" s="21"/>
      <c r="AC19" s="21"/>
      <c r="AD19" s="21"/>
    </row>
    <row r="20" spans="1:30" ht="28.5" customHeight="1" x14ac:dyDescent="0.35">
      <c r="A20" s="16">
        <v>18</v>
      </c>
      <c r="B20" s="27">
        <v>45573</v>
      </c>
      <c r="C20" s="1" t="s">
        <v>57</v>
      </c>
      <c r="D20" s="2" t="s">
        <v>37</v>
      </c>
      <c r="E20" s="3" t="s">
        <v>38</v>
      </c>
      <c r="F20" s="2" t="s">
        <v>203</v>
      </c>
      <c r="G20" s="2" t="s">
        <v>202</v>
      </c>
      <c r="H20" s="2" t="s">
        <v>201</v>
      </c>
      <c r="I20" s="10" t="s">
        <v>261</v>
      </c>
      <c r="J20" s="3" t="s">
        <v>267</v>
      </c>
      <c r="K20" s="4"/>
      <c r="L20" s="4" t="s">
        <v>288</v>
      </c>
      <c r="M20" s="5">
        <v>1</v>
      </c>
      <c r="N20" s="36" t="s">
        <v>259</v>
      </c>
      <c r="O20" s="6"/>
      <c r="P20" s="6"/>
      <c r="Q20" s="6">
        <v>1</v>
      </c>
      <c r="R20" s="6"/>
      <c r="S20" s="7" t="s">
        <v>204</v>
      </c>
      <c r="T20" s="7" t="s">
        <v>205</v>
      </c>
      <c r="U20" s="7"/>
      <c r="V20" s="7"/>
      <c r="W20" s="7"/>
      <c r="X20" s="21" t="s">
        <v>207</v>
      </c>
      <c r="Y20" s="22" t="s">
        <v>206</v>
      </c>
      <c r="Z20" s="21"/>
      <c r="AA20" s="23"/>
      <c r="AB20" s="21"/>
      <c r="AC20" s="21"/>
      <c r="AD20" s="21"/>
    </row>
    <row r="21" spans="1:30" ht="28.5" customHeight="1" x14ac:dyDescent="0.35">
      <c r="A21" s="16">
        <v>19</v>
      </c>
      <c r="B21" s="27">
        <v>45581</v>
      </c>
      <c r="C21" s="1" t="s">
        <v>57</v>
      </c>
      <c r="D21" s="2" t="s">
        <v>60</v>
      </c>
      <c r="E21" s="3" t="s">
        <v>40</v>
      </c>
      <c r="F21" s="2" t="s">
        <v>64</v>
      </c>
      <c r="G21" s="2" t="s">
        <v>65</v>
      </c>
      <c r="H21" s="2" t="s">
        <v>32</v>
      </c>
      <c r="I21" s="10" t="s">
        <v>44</v>
      </c>
      <c r="J21" s="3" t="s">
        <v>45</v>
      </c>
      <c r="K21" s="4"/>
      <c r="L21" s="4" t="s">
        <v>289</v>
      </c>
      <c r="M21" s="5">
        <v>1</v>
      </c>
      <c r="N21" s="36" t="s">
        <v>259</v>
      </c>
      <c r="O21" s="6"/>
      <c r="P21" s="6"/>
      <c r="Q21" s="6">
        <v>1</v>
      </c>
      <c r="R21" s="6"/>
      <c r="S21" s="7" t="s">
        <v>83</v>
      </c>
      <c r="T21" s="7"/>
      <c r="U21" s="7"/>
      <c r="V21" s="7"/>
      <c r="W21" s="7" t="s">
        <v>77</v>
      </c>
      <c r="X21" s="21" t="s">
        <v>94</v>
      </c>
      <c r="Y21" s="21" t="s">
        <v>95</v>
      </c>
      <c r="Z21" s="21" t="s">
        <v>96</v>
      </c>
      <c r="AA21" s="21" t="s">
        <v>97</v>
      </c>
      <c r="AB21" s="21" t="s">
        <v>161</v>
      </c>
      <c r="AC21" s="21"/>
      <c r="AD21" s="21"/>
    </row>
    <row r="22" spans="1:30" ht="28.5" customHeight="1" x14ac:dyDescent="0.35">
      <c r="A22" s="16">
        <v>20</v>
      </c>
      <c r="B22" s="27">
        <v>45586</v>
      </c>
      <c r="C22" s="1" t="s">
        <v>57</v>
      </c>
      <c r="D22" s="2" t="s">
        <v>35</v>
      </c>
      <c r="E22" s="3" t="s">
        <v>38</v>
      </c>
      <c r="F22" s="2" t="s">
        <v>66</v>
      </c>
      <c r="G22" s="2" t="s">
        <v>67</v>
      </c>
      <c r="H22" s="2" t="s">
        <v>32</v>
      </c>
      <c r="I22" s="10" t="s">
        <v>44</v>
      </c>
      <c r="J22" s="3" t="s">
        <v>45</v>
      </c>
      <c r="K22" s="4"/>
      <c r="L22" s="4" t="s">
        <v>290</v>
      </c>
      <c r="M22" s="5">
        <v>1</v>
      </c>
      <c r="N22" s="36" t="s">
        <v>259</v>
      </c>
      <c r="O22" s="6"/>
      <c r="P22" s="6"/>
      <c r="Q22" s="6">
        <v>1</v>
      </c>
      <c r="R22" s="6"/>
      <c r="S22" s="7" t="s">
        <v>73</v>
      </c>
      <c r="T22" s="7"/>
      <c r="U22" s="7" t="s">
        <v>86</v>
      </c>
      <c r="V22" s="7" t="s">
        <v>87</v>
      </c>
      <c r="W22" s="7" t="s">
        <v>78</v>
      </c>
      <c r="X22" s="21" t="s">
        <v>98</v>
      </c>
      <c r="Y22" s="21" t="s">
        <v>99</v>
      </c>
      <c r="Z22" s="21" t="s">
        <v>93</v>
      </c>
      <c r="AA22" s="21" t="s">
        <v>100</v>
      </c>
      <c r="AB22" s="21"/>
      <c r="AC22" s="21"/>
      <c r="AD22" s="21"/>
    </row>
    <row r="23" spans="1:30" ht="28.5" customHeight="1" x14ac:dyDescent="0.35">
      <c r="A23" s="16">
        <v>21</v>
      </c>
      <c r="B23" s="27">
        <v>45600</v>
      </c>
      <c r="C23" s="1" t="s">
        <v>57</v>
      </c>
      <c r="D23" s="2" t="s">
        <v>61</v>
      </c>
      <c r="E23" s="3" t="s">
        <v>41</v>
      </c>
      <c r="F23" s="2" t="s">
        <v>68</v>
      </c>
      <c r="G23" s="2" t="s">
        <v>69</v>
      </c>
      <c r="H23" s="2" t="s">
        <v>32</v>
      </c>
      <c r="I23" s="10" t="s">
        <v>44</v>
      </c>
      <c r="J23" s="3" t="s">
        <v>45</v>
      </c>
      <c r="K23" s="4" t="s">
        <v>113</v>
      </c>
      <c r="L23" s="4" t="s">
        <v>291</v>
      </c>
      <c r="M23" s="5">
        <v>1</v>
      </c>
      <c r="N23" s="36" t="s">
        <v>259</v>
      </c>
      <c r="O23" s="6"/>
      <c r="P23" s="6"/>
      <c r="Q23" s="6">
        <v>1</v>
      </c>
      <c r="R23" s="6"/>
      <c r="S23" s="7" t="s">
        <v>82</v>
      </c>
      <c r="T23" s="7" t="s">
        <v>231</v>
      </c>
      <c r="U23" s="7"/>
      <c r="V23" s="7"/>
      <c r="W23" s="7" t="s">
        <v>79</v>
      </c>
      <c r="X23" s="21" t="s">
        <v>101</v>
      </c>
      <c r="Y23" s="21" t="s">
        <v>102</v>
      </c>
      <c r="Z23" s="21"/>
      <c r="AA23" s="21"/>
      <c r="AB23" s="21"/>
      <c r="AC23" s="21"/>
      <c r="AD23" s="21"/>
    </row>
    <row r="24" spans="1:30" ht="28.5" customHeight="1" x14ac:dyDescent="0.35">
      <c r="A24" s="16">
        <v>22</v>
      </c>
      <c r="B24" s="27">
        <v>45601</v>
      </c>
      <c r="C24" s="1" t="s">
        <v>57</v>
      </c>
      <c r="D24" s="2" t="s">
        <v>31</v>
      </c>
      <c r="E24" s="3" t="s">
        <v>40</v>
      </c>
      <c r="F24" s="2" t="s">
        <v>232</v>
      </c>
      <c r="G24" s="2" t="s">
        <v>241</v>
      </c>
      <c r="H24" s="2" t="s">
        <v>236</v>
      </c>
      <c r="I24" s="10" t="s">
        <v>265</v>
      </c>
      <c r="J24" s="10" t="s">
        <v>266</v>
      </c>
      <c r="K24" s="4" t="s">
        <v>235</v>
      </c>
      <c r="L24" s="4" t="s">
        <v>292</v>
      </c>
      <c r="M24" s="5">
        <v>3</v>
      </c>
      <c r="N24" s="36" t="s">
        <v>258</v>
      </c>
      <c r="O24" s="6"/>
      <c r="P24" s="6"/>
      <c r="Q24" s="6">
        <v>3</v>
      </c>
      <c r="R24" s="6"/>
      <c r="S24" s="7" t="s">
        <v>238</v>
      </c>
      <c r="T24" s="7" t="s">
        <v>239</v>
      </c>
      <c r="U24" s="7"/>
      <c r="V24" s="7"/>
      <c r="W24" s="7" t="s">
        <v>240</v>
      </c>
      <c r="X24" s="21" t="s">
        <v>234</v>
      </c>
      <c r="Y24" s="21" t="s">
        <v>233</v>
      </c>
      <c r="Z24" s="21" t="s">
        <v>237</v>
      </c>
      <c r="AA24" s="23" t="s">
        <v>242</v>
      </c>
      <c r="AB24" s="21"/>
      <c r="AC24" s="21"/>
      <c r="AD24" s="21"/>
    </row>
    <row r="25" spans="1:30" ht="28.5" customHeight="1" x14ac:dyDescent="0.35">
      <c r="A25" s="16">
        <v>23</v>
      </c>
      <c r="B25" s="27">
        <v>45612</v>
      </c>
      <c r="C25" s="1" t="s">
        <v>57</v>
      </c>
      <c r="D25" s="2" t="s">
        <v>62</v>
      </c>
      <c r="E25" s="3" t="s">
        <v>39</v>
      </c>
      <c r="F25" s="2" t="s">
        <v>70</v>
      </c>
      <c r="G25" s="2" t="s">
        <v>71</v>
      </c>
      <c r="H25" s="2" t="s">
        <v>32</v>
      </c>
      <c r="I25" s="10" t="s">
        <v>44</v>
      </c>
      <c r="J25" s="3" t="s">
        <v>45</v>
      </c>
      <c r="K25" s="4" t="s">
        <v>160</v>
      </c>
      <c r="L25" s="4" t="s">
        <v>293</v>
      </c>
      <c r="M25" s="5">
        <v>1</v>
      </c>
      <c r="N25" s="36" t="s">
        <v>259</v>
      </c>
      <c r="O25" s="6"/>
      <c r="P25" s="6"/>
      <c r="Q25" s="6">
        <v>1</v>
      </c>
      <c r="R25" s="6"/>
      <c r="S25" s="7" t="s">
        <v>74</v>
      </c>
      <c r="T25" s="7"/>
      <c r="U25" s="7" t="s">
        <v>88</v>
      </c>
      <c r="V25" s="7" t="s">
        <v>89</v>
      </c>
      <c r="W25" s="7" t="s">
        <v>80</v>
      </c>
      <c r="X25" s="21" t="s">
        <v>103</v>
      </c>
      <c r="Y25" s="23" t="s">
        <v>104</v>
      </c>
      <c r="Z25" s="21" t="s">
        <v>105</v>
      </c>
      <c r="AA25" s="21" t="s">
        <v>106</v>
      </c>
      <c r="AB25" s="21" t="s">
        <v>159</v>
      </c>
      <c r="AC25" s="21" t="s">
        <v>208</v>
      </c>
      <c r="AD25" s="21"/>
    </row>
    <row r="26" spans="1:30" ht="28.5" customHeight="1" x14ac:dyDescent="0.35">
      <c r="A26" s="16">
        <v>24</v>
      </c>
      <c r="B26" s="27">
        <v>45615</v>
      </c>
      <c r="C26" s="1" t="s">
        <v>57</v>
      </c>
      <c r="D26" s="2" t="s">
        <v>35</v>
      </c>
      <c r="E26" s="3" t="s">
        <v>38</v>
      </c>
      <c r="F26" s="2" t="s">
        <v>33</v>
      </c>
      <c r="G26" s="2" t="s">
        <v>34</v>
      </c>
      <c r="H26" s="2" t="s">
        <v>75</v>
      </c>
      <c r="I26" s="10" t="s">
        <v>44</v>
      </c>
      <c r="J26" s="3" t="s">
        <v>45</v>
      </c>
      <c r="K26" s="4" t="s">
        <v>114</v>
      </c>
      <c r="L26" s="4" t="s">
        <v>294</v>
      </c>
      <c r="M26" s="5">
        <v>1</v>
      </c>
      <c r="N26" s="36" t="s">
        <v>259</v>
      </c>
      <c r="O26" s="6"/>
      <c r="P26" s="6"/>
      <c r="Q26" s="6">
        <v>1</v>
      </c>
      <c r="R26" s="6"/>
      <c r="S26" s="7" t="s">
        <v>163</v>
      </c>
      <c r="T26" s="7" t="s">
        <v>200</v>
      </c>
      <c r="U26" s="7"/>
      <c r="V26" s="7"/>
      <c r="W26" s="7" t="s">
        <v>81</v>
      </c>
      <c r="X26" s="21" t="s">
        <v>107</v>
      </c>
      <c r="Y26" s="21" t="s">
        <v>108</v>
      </c>
      <c r="Z26" s="21" t="s">
        <v>109</v>
      </c>
      <c r="AA26" s="21" t="s">
        <v>110</v>
      </c>
      <c r="AB26" s="21" t="s">
        <v>111</v>
      </c>
      <c r="AC26" s="21" t="s">
        <v>164</v>
      </c>
      <c r="AD26" s="21" t="s">
        <v>209</v>
      </c>
    </row>
    <row r="27" spans="1:30" ht="28.5" customHeight="1" x14ac:dyDescent="0.35">
      <c r="A27" s="16"/>
      <c r="B27" s="27"/>
      <c r="C27" s="1"/>
      <c r="D27" s="2"/>
      <c r="E27" s="3"/>
      <c r="F27" s="2"/>
      <c r="G27" s="2"/>
      <c r="H27" s="2"/>
      <c r="I27" s="10"/>
      <c r="J27" s="3"/>
      <c r="K27" s="4"/>
      <c r="L27" s="4"/>
      <c r="M27" s="5"/>
      <c r="N27" s="36"/>
      <c r="O27" s="6"/>
      <c r="P27" s="6"/>
      <c r="Q27" s="6"/>
      <c r="R27" s="6"/>
      <c r="S27" s="7"/>
      <c r="T27" s="7"/>
      <c r="U27" s="7"/>
      <c r="V27" s="7"/>
      <c r="W27" s="7"/>
      <c r="X27" s="21"/>
      <c r="Y27" s="21"/>
      <c r="Z27" s="23"/>
      <c r="AA27" s="21"/>
      <c r="AB27" s="21"/>
      <c r="AC27" s="21"/>
      <c r="AD27" s="21"/>
    </row>
    <row r="28" spans="1:30" ht="28.5" customHeight="1" x14ac:dyDescent="0.35">
      <c r="A28" s="16"/>
      <c r="B28" s="27"/>
      <c r="C28" s="1"/>
      <c r="D28" s="2"/>
      <c r="E28" s="3"/>
      <c r="F28" s="2"/>
      <c r="G28" s="2"/>
      <c r="H28" s="2"/>
      <c r="I28" s="10"/>
      <c r="J28" s="3"/>
      <c r="K28" s="4"/>
      <c r="L28" s="4"/>
      <c r="M28" s="5"/>
      <c r="N28" s="36"/>
      <c r="O28" s="6"/>
      <c r="P28" s="6"/>
      <c r="Q28" s="6"/>
      <c r="R28" s="6"/>
      <c r="S28" s="7"/>
      <c r="T28" s="7"/>
      <c r="U28" s="7"/>
      <c r="V28" s="7"/>
      <c r="W28" s="7"/>
      <c r="X28" s="21"/>
      <c r="Y28" s="23"/>
      <c r="Z28" s="23"/>
      <c r="AA28" s="21"/>
      <c r="AB28" s="21"/>
      <c r="AC28" s="21"/>
      <c r="AD28" s="21"/>
    </row>
    <row r="29" spans="1:30" ht="28.5" customHeight="1" x14ac:dyDescent="0.35">
      <c r="A29" s="16"/>
      <c r="B29" s="27"/>
      <c r="C29" s="1"/>
      <c r="D29" s="2"/>
      <c r="E29" s="3"/>
      <c r="F29" s="2"/>
      <c r="G29" s="2"/>
      <c r="H29" s="2"/>
      <c r="I29" s="10"/>
      <c r="J29" s="3"/>
      <c r="K29" s="4"/>
      <c r="L29" s="4"/>
      <c r="M29" s="5"/>
      <c r="N29" s="36"/>
      <c r="O29" s="6"/>
      <c r="P29" s="6"/>
      <c r="Q29" s="6"/>
      <c r="R29" s="6"/>
      <c r="S29" s="7"/>
      <c r="T29" s="7"/>
      <c r="U29" s="7"/>
      <c r="V29" s="7"/>
      <c r="W29" s="7"/>
      <c r="X29" s="21"/>
      <c r="Y29" s="23"/>
      <c r="Z29" s="21"/>
      <c r="AA29" s="21"/>
      <c r="AB29" s="21"/>
      <c r="AC29" s="21"/>
      <c r="AD29" s="21"/>
    </row>
    <row r="30" spans="1:30" ht="28.5" customHeight="1" x14ac:dyDescent="0.35">
      <c r="A30" s="16"/>
      <c r="B30" s="27"/>
      <c r="C30" s="1"/>
      <c r="D30" s="2"/>
      <c r="E30" s="3"/>
      <c r="F30" s="2"/>
      <c r="G30" s="2"/>
      <c r="H30" s="2"/>
      <c r="I30" s="10"/>
      <c r="J30" s="3"/>
      <c r="K30" s="4"/>
      <c r="L30" s="4"/>
      <c r="M30" s="5"/>
      <c r="N30" s="36"/>
      <c r="O30" s="6"/>
      <c r="P30" s="6"/>
      <c r="Q30" s="6"/>
      <c r="R30" s="6"/>
      <c r="S30" s="7"/>
      <c r="T30" s="7"/>
      <c r="U30" s="7"/>
      <c r="V30" s="7"/>
      <c r="W30" s="7"/>
      <c r="X30" s="21"/>
      <c r="Y30" s="21"/>
      <c r="Z30" s="21"/>
      <c r="AA30" s="21"/>
      <c r="AB30" s="21"/>
      <c r="AC30" s="21"/>
      <c r="AD30" s="21"/>
    </row>
    <row r="31" spans="1:30" ht="28.5" customHeight="1" x14ac:dyDescent="0.35">
      <c r="A31" s="16"/>
      <c r="B31" s="27"/>
      <c r="C31" s="1"/>
      <c r="D31" s="2"/>
      <c r="E31" s="3"/>
      <c r="F31" s="2"/>
      <c r="G31" s="2"/>
      <c r="H31" s="2"/>
      <c r="I31" s="10"/>
      <c r="J31" s="3"/>
      <c r="K31" s="4"/>
      <c r="L31" s="4"/>
      <c r="M31" s="5"/>
      <c r="N31" s="36"/>
      <c r="O31" s="6"/>
      <c r="P31" s="6"/>
      <c r="Q31" s="6"/>
      <c r="R31" s="6"/>
      <c r="S31" s="7"/>
      <c r="T31" s="7"/>
      <c r="U31" s="7"/>
      <c r="V31" s="7"/>
      <c r="W31" s="7"/>
      <c r="X31" s="21"/>
      <c r="Y31" s="21"/>
      <c r="Z31" s="21"/>
      <c r="AA31" s="21"/>
      <c r="AB31" s="21"/>
      <c r="AC31" s="21"/>
      <c r="AD31" s="21"/>
    </row>
    <row r="32" spans="1:30" ht="28.5" customHeight="1" x14ac:dyDescent="0.35">
      <c r="A32" s="16"/>
      <c r="B32" s="27"/>
      <c r="C32" s="1"/>
      <c r="D32" s="2"/>
      <c r="E32" s="3"/>
      <c r="F32" s="2"/>
      <c r="G32" s="2"/>
      <c r="H32" s="2"/>
      <c r="I32" s="10"/>
      <c r="J32" s="3"/>
      <c r="K32" s="4"/>
      <c r="L32" s="4"/>
      <c r="M32" s="5"/>
      <c r="N32" s="36"/>
      <c r="O32" s="6"/>
      <c r="P32" s="6"/>
      <c r="Q32" s="6"/>
      <c r="R32" s="6"/>
      <c r="S32" s="7"/>
      <c r="T32" s="7"/>
      <c r="U32" s="7"/>
      <c r="V32" s="7"/>
      <c r="W32" s="7"/>
      <c r="X32" s="21"/>
      <c r="Y32" s="21"/>
      <c r="Z32" s="21"/>
      <c r="AA32" s="21"/>
      <c r="AB32" s="21"/>
      <c r="AC32" s="21"/>
      <c r="AD32" s="21"/>
    </row>
    <row r="33" spans="1:30" ht="28.5" customHeight="1" x14ac:dyDescent="0.35">
      <c r="A33" s="16"/>
      <c r="B33" s="27"/>
      <c r="C33" s="1"/>
      <c r="D33" s="2"/>
      <c r="E33" s="3"/>
      <c r="F33" s="2"/>
      <c r="G33" s="2"/>
      <c r="H33" s="2"/>
      <c r="I33" s="10"/>
      <c r="J33" s="3"/>
      <c r="K33" s="4"/>
      <c r="L33" s="4"/>
      <c r="M33" s="5"/>
      <c r="N33" s="36"/>
      <c r="O33" s="6"/>
      <c r="P33" s="6"/>
      <c r="Q33" s="6"/>
      <c r="R33" s="6"/>
      <c r="S33" s="7"/>
      <c r="T33" s="7"/>
      <c r="U33" s="7"/>
      <c r="V33" s="7"/>
      <c r="W33" s="7"/>
      <c r="X33" s="21"/>
      <c r="Y33" s="23"/>
      <c r="Z33" s="21"/>
      <c r="AA33" s="21"/>
      <c r="AB33" s="21"/>
      <c r="AC33" s="21"/>
      <c r="AD33" s="21"/>
    </row>
    <row r="34" spans="1:30" ht="28.5" customHeight="1" x14ac:dyDescent="0.35">
      <c r="A34" s="16"/>
      <c r="B34" s="27"/>
      <c r="C34" s="1"/>
      <c r="D34" s="2"/>
      <c r="E34" s="3"/>
      <c r="F34" s="2"/>
      <c r="G34" s="2"/>
      <c r="H34" s="2"/>
      <c r="I34" s="10"/>
      <c r="J34" s="3"/>
      <c r="K34" s="4"/>
      <c r="L34" s="4"/>
      <c r="M34" s="5"/>
      <c r="N34" s="36"/>
      <c r="O34" s="6"/>
      <c r="P34" s="6"/>
      <c r="Q34" s="6"/>
      <c r="R34" s="6"/>
      <c r="S34" s="7"/>
      <c r="T34" s="7"/>
      <c r="U34" s="7"/>
      <c r="V34" s="7"/>
      <c r="W34" s="7"/>
      <c r="X34" s="21"/>
      <c r="Y34" s="23"/>
      <c r="Z34" s="21"/>
      <c r="AA34" s="21"/>
      <c r="AB34" s="21"/>
      <c r="AC34" s="21"/>
      <c r="AD34" s="21"/>
    </row>
    <row r="35" spans="1:30" ht="28.5" customHeight="1" x14ac:dyDescent="0.35">
      <c r="A35" s="16"/>
      <c r="B35" s="27"/>
      <c r="C35" s="1"/>
      <c r="D35" s="2"/>
      <c r="E35" s="3"/>
      <c r="F35" s="2"/>
      <c r="G35" s="2"/>
      <c r="H35" s="2"/>
      <c r="I35" s="10"/>
      <c r="J35" s="10"/>
      <c r="K35" s="4"/>
      <c r="L35" s="4"/>
      <c r="M35" s="5"/>
      <c r="N35" s="36"/>
      <c r="O35" s="6"/>
      <c r="P35" s="6"/>
      <c r="Q35" s="6"/>
      <c r="R35" s="6"/>
      <c r="S35" s="7"/>
      <c r="T35" s="7"/>
      <c r="U35" s="7"/>
      <c r="V35" s="7"/>
      <c r="W35" s="7"/>
      <c r="X35" s="21"/>
      <c r="Y35" s="21"/>
      <c r="Z35" s="21"/>
      <c r="AA35" s="21"/>
      <c r="AB35" s="21"/>
      <c r="AC35" s="21"/>
      <c r="AD35" s="21"/>
    </row>
    <row r="36" spans="1:30" ht="28.5" customHeight="1" x14ac:dyDescent="0.35">
      <c r="A36" s="16"/>
      <c r="B36" s="27"/>
      <c r="C36" s="1"/>
      <c r="D36" s="2"/>
      <c r="E36" s="3"/>
      <c r="F36" s="2"/>
      <c r="G36" s="2"/>
      <c r="H36" s="2"/>
      <c r="I36" s="10"/>
      <c r="J36" s="10"/>
      <c r="K36" s="4"/>
      <c r="L36" s="4"/>
      <c r="M36" s="5"/>
      <c r="N36" s="36"/>
      <c r="O36" s="6"/>
      <c r="P36" s="6"/>
      <c r="Q36" s="6"/>
      <c r="R36" s="6"/>
      <c r="S36" s="7"/>
      <c r="T36" s="7"/>
      <c r="U36" s="7"/>
      <c r="V36" s="7"/>
      <c r="W36" s="7"/>
      <c r="X36" s="21"/>
      <c r="Y36" s="21"/>
      <c r="Z36" s="21"/>
      <c r="AA36" s="21"/>
      <c r="AB36" s="21"/>
      <c r="AC36" s="21"/>
      <c r="AD36" s="21"/>
    </row>
    <row r="37" spans="1:30" ht="28.5" customHeight="1" x14ac:dyDescent="0.35">
      <c r="A37" s="16"/>
      <c r="B37" s="27"/>
      <c r="C37" s="1"/>
      <c r="D37" s="2"/>
      <c r="E37" s="3"/>
      <c r="F37" s="2"/>
      <c r="G37" s="2"/>
      <c r="H37" s="2"/>
      <c r="I37" s="10"/>
      <c r="J37" s="3"/>
      <c r="K37" s="4"/>
      <c r="L37" s="4"/>
      <c r="M37" s="5"/>
      <c r="N37" s="36"/>
      <c r="O37" s="6"/>
      <c r="P37" s="6"/>
      <c r="Q37" s="6"/>
      <c r="R37" s="6"/>
      <c r="S37" s="7"/>
      <c r="T37" s="7"/>
      <c r="U37" s="7"/>
      <c r="V37" s="7"/>
      <c r="W37" s="7"/>
      <c r="X37" s="21"/>
      <c r="Y37" s="21"/>
      <c r="Z37" s="21"/>
      <c r="AA37" s="21"/>
      <c r="AB37" s="21"/>
      <c r="AC37" s="21"/>
      <c r="AD37" s="21"/>
    </row>
    <row r="38" spans="1:30" ht="28.5" customHeight="1" x14ac:dyDescent="0.35">
      <c r="A38" s="16"/>
      <c r="B38" s="27"/>
      <c r="C38" s="1"/>
      <c r="D38" s="2"/>
      <c r="E38" s="3"/>
      <c r="F38" s="2"/>
      <c r="G38" s="2"/>
      <c r="H38" s="2"/>
      <c r="I38" s="10"/>
      <c r="J38" s="10"/>
      <c r="K38" s="4"/>
      <c r="L38" s="4"/>
      <c r="M38" s="5"/>
      <c r="N38" s="36"/>
      <c r="O38" s="6"/>
      <c r="P38" s="6"/>
      <c r="Q38" s="6"/>
      <c r="R38" s="6"/>
      <c r="S38" s="7"/>
      <c r="T38" s="7"/>
      <c r="U38" s="7"/>
      <c r="V38" s="7"/>
      <c r="W38" s="7"/>
      <c r="X38" s="21"/>
      <c r="Y38" s="23"/>
      <c r="Z38" s="21"/>
      <c r="AA38" s="21"/>
      <c r="AB38" s="21"/>
      <c r="AC38" s="21"/>
      <c r="AD38" s="21"/>
    </row>
    <row r="39" spans="1:30" ht="28.5" customHeight="1" x14ac:dyDescent="0.35">
      <c r="A39" s="16"/>
      <c r="B39" s="27"/>
      <c r="C39" s="1"/>
      <c r="D39" s="2"/>
      <c r="E39" s="3"/>
      <c r="F39" s="2"/>
      <c r="G39" s="2"/>
      <c r="H39" s="2"/>
      <c r="I39" s="10"/>
      <c r="J39" s="3"/>
      <c r="K39" s="4"/>
      <c r="L39" s="4"/>
      <c r="M39" s="5"/>
      <c r="N39" s="36"/>
      <c r="O39" s="6"/>
      <c r="P39" s="6"/>
      <c r="Q39" s="6"/>
      <c r="R39" s="6"/>
      <c r="S39" s="7"/>
      <c r="T39" s="7"/>
      <c r="U39" s="7"/>
      <c r="V39" s="7"/>
      <c r="Y39" s="25"/>
    </row>
    <row r="40" spans="1:30" ht="28.5" customHeight="1" x14ac:dyDescent="0.35">
      <c r="A40" s="16"/>
      <c r="B40" s="27"/>
      <c r="C40" s="1"/>
      <c r="D40" s="2"/>
      <c r="E40" s="3"/>
      <c r="F40" s="2"/>
      <c r="G40" s="2"/>
      <c r="H40" s="2"/>
      <c r="I40" s="10"/>
      <c r="J40" s="10"/>
      <c r="K40" s="4"/>
      <c r="L40" s="4"/>
      <c r="M40" s="5"/>
      <c r="N40" s="36"/>
      <c r="O40" s="6"/>
      <c r="P40" s="6"/>
      <c r="Q40" s="6"/>
      <c r="R40" s="6"/>
      <c r="S40" s="7"/>
      <c r="T40" s="7"/>
      <c r="U40" s="7"/>
      <c r="V40" s="7"/>
      <c r="Y40" s="25"/>
    </row>
    <row r="41" spans="1:30" ht="28.5" customHeight="1" x14ac:dyDescent="0.35">
      <c r="A41" s="16"/>
      <c r="B41" s="27"/>
      <c r="C41" s="1"/>
      <c r="D41" s="2"/>
      <c r="E41" s="3"/>
      <c r="F41" s="2"/>
      <c r="G41" s="2"/>
      <c r="H41" s="2"/>
      <c r="I41" s="3"/>
      <c r="J41" s="3"/>
      <c r="K41" s="4"/>
      <c r="L41" s="4"/>
      <c r="M41" s="5"/>
      <c r="N41" s="36"/>
      <c r="O41" s="6"/>
      <c r="P41" s="6"/>
      <c r="Q41" s="6"/>
      <c r="R41" s="6"/>
      <c r="S41" s="7"/>
      <c r="T41" s="7"/>
      <c r="U41" s="7"/>
      <c r="V41" s="7"/>
    </row>
    <row r="42" spans="1:30" ht="28.5" customHeight="1" x14ac:dyDescent="0.35">
      <c r="A42" s="16"/>
      <c r="B42" s="27"/>
      <c r="C42" s="1"/>
      <c r="D42" s="2"/>
      <c r="E42" s="3"/>
      <c r="F42" s="2"/>
      <c r="G42" s="2"/>
      <c r="H42" s="2"/>
      <c r="I42" s="3"/>
      <c r="J42" s="3"/>
      <c r="K42" s="4"/>
      <c r="L42" s="4"/>
      <c r="M42" s="5"/>
      <c r="N42" s="36"/>
      <c r="O42" s="6"/>
      <c r="P42" s="6"/>
      <c r="Q42" s="6"/>
      <c r="R42" s="6"/>
      <c r="S42" s="7"/>
      <c r="T42" s="7"/>
      <c r="U42" s="7"/>
      <c r="V42" s="7"/>
    </row>
    <row r="43" spans="1:30" ht="28.5" customHeight="1" x14ac:dyDescent="0.35">
      <c r="A43" s="16"/>
      <c r="B43" s="27"/>
      <c r="C43" s="1"/>
      <c r="D43" s="2"/>
      <c r="E43" s="3"/>
      <c r="F43" s="2"/>
      <c r="G43" s="2"/>
      <c r="H43" s="2"/>
      <c r="I43" s="3"/>
      <c r="J43" s="3"/>
      <c r="K43" s="4"/>
      <c r="L43" s="4"/>
      <c r="M43" s="5"/>
      <c r="N43" s="36"/>
      <c r="O43" s="6"/>
      <c r="P43" s="6"/>
      <c r="Q43" s="6"/>
      <c r="R43" s="6"/>
      <c r="S43" s="7"/>
      <c r="T43" s="7"/>
      <c r="U43" s="7"/>
      <c r="V43" s="7"/>
    </row>
    <row r="44" spans="1:30" ht="28.5" customHeight="1" x14ac:dyDescent="0.35">
      <c r="A44" s="16"/>
      <c r="B44" s="27"/>
      <c r="C44" s="1"/>
      <c r="D44" s="2"/>
      <c r="E44" s="3"/>
      <c r="F44" s="2"/>
      <c r="G44" s="2"/>
      <c r="H44" s="2"/>
      <c r="I44" s="3"/>
      <c r="J44" s="3"/>
      <c r="K44" s="4"/>
      <c r="L44" s="4"/>
      <c r="M44" s="5"/>
      <c r="N44" s="36"/>
      <c r="O44" s="6"/>
      <c r="P44" s="6"/>
      <c r="Q44" s="6"/>
      <c r="R44" s="6"/>
      <c r="S44" s="7"/>
      <c r="T44" s="7"/>
      <c r="U44" s="7"/>
      <c r="V44" s="7"/>
    </row>
    <row r="45" spans="1:30" ht="28.5" customHeight="1" x14ac:dyDescent="0.35">
      <c r="A45" s="16"/>
      <c r="B45" s="27"/>
      <c r="C45" s="1"/>
      <c r="D45" s="2"/>
      <c r="E45" s="3"/>
      <c r="F45" s="2"/>
      <c r="G45" s="2"/>
      <c r="H45" s="2"/>
      <c r="I45" s="3"/>
      <c r="J45" s="3"/>
      <c r="K45" s="4"/>
      <c r="L45" s="4"/>
      <c r="M45" s="5"/>
      <c r="N45" s="36"/>
      <c r="O45" s="6"/>
      <c r="P45" s="6"/>
      <c r="Q45" s="6"/>
      <c r="R45" s="6"/>
      <c r="S45" s="7"/>
      <c r="T45" s="7"/>
      <c r="U45" s="7"/>
      <c r="V45" s="7"/>
    </row>
    <row r="46" spans="1:30" ht="28.5" customHeight="1" x14ac:dyDescent="0.35">
      <c r="A46" s="16"/>
      <c r="B46" s="27"/>
      <c r="C46" s="1"/>
      <c r="D46" s="2"/>
      <c r="E46" s="3"/>
      <c r="F46" s="2"/>
      <c r="G46" s="2"/>
      <c r="H46" s="2"/>
      <c r="I46" s="3"/>
      <c r="J46" s="3"/>
      <c r="K46" s="4"/>
      <c r="L46" s="4"/>
      <c r="M46" s="5"/>
      <c r="N46" s="36"/>
      <c r="O46" s="6"/>
      <c r="P46" s="6"/>
      <c r="Q46" s="6"/>
      <c r="R46" s="6"/>
      <c r="S46" s="7"/>
      <c r="T46" s="7"/>
      <c r="U46" s="7"/>
      <c r="V46" s="7"/>
    </row>
    <row r="47" spans="1:30" ht="28.5" customHeight="1" x14ac:dyDescent="0.35">
      <c r="A47" s="16"/>
      <c r="B47" s="27"/>
      <c r="C47" s="1"/>
      <c r="D47" s="2"/>
      <c r="E47" s="3"/>
      <c r="F47" s="2"/>
      <c r="G47" s="2"/>
      <c r="H47" s="2"/>
      <c r="I47" s="3"/>
      <c r="J47" s="3"/>
      <c r="K47" s="4"/>
      <c r="L47" s="4"/>
      <c r="M47" s="5"/>
      <c r="N47" s="36"/>
      <c r="O47" s="6"/>
      <c r="P47" s="6"/>
      <c r="Q47" s="6"/>
      <c r="R47" s="6"/>
      <c r="S47" s="7"/>
      <c r="T47" s="7"/>
      <c r="U47" s="7"/>
      <c r="V47" s="7"/>
    </row>
    <row r="48" spans="1:30" ht="28.5" customHeight="1" x14ac:dyDescent="0.35">
      <c r="A48" s="16"/>
      <c r="B48" s="27"/>
      <c r="C48" s="1"/>
      <c r="D48" s="2"/>
      <c r="E48" s="3"/>
      <c r="F48" s="2"/>
      <c r="G48" s="2"/>
      <c r="H48" s="2"/>
      <c r="I48" s="3"/>
      <c r="J48" s="3"/>
      <c r="K48" s="4"/>
      <c r="L48" s="4"/>
      <c r="M48" s="5"/>
      <c r="N48" s="36"/>
      <c r="O48" s="6"/>
      <c r="P48" s="6"/>
      <c r="Q48" s="6"/>
      <c r="R48" s="6"/>
      <c r="S48" s="7"/>
      <c r="T48" s="7"/>
      <c r="U48" s="7"/>
      <c r="V48" s="7"/>
    </row>
    <row r="49" spans="1:22" ht="28.5" customHeight="1" x14ac:dyDescent="0.35">
      <c r="A49" s="16"/>
      <c r="B49" s="27"/>
      <c r="C49" s="1"/>
      <c r="D49" s="2"/>
      <c r="E49" s="3"/>
      <c r="F49" s="2"/>
      <c r="G49" s="2"/>
      <c r="H49" s="2"/>
      <c r="I49" s="3"/>
      <c r="J49" s="3"/>
      <c r="K49" s="4"/>
      <c r="L49" s="4"/>
      <c r="M49" s="5"/>
      <c r="N49" s="36"/>
      <c r="O49" s="6"/>
      <c r="P49" s="6"/>
      <c r="Q49" s="6"/>
      <c r="R49" s="6"/>
      <c r="S49" s="7"/>
      <c r="T49" s="7"/>
      <c r="U49" s="7"/>
      <c r="V49" s="7"/>
    </row>
    <row r="50" spans="1:22" ht="28.5" customHeight="1" x14ac:dyDescent="0.35">
      <c r="A50" s="16"/>
      <c r="B50" s="27"/>
      <c r="C50" s="1"/>
      <c r="D50" s="2"/>
      <c r="E50" s="3"/>
      <c r="F50" s="2"/>
      <c r="G50" s="2"/>
      <c r="H50" s="2"/>
      <c r="I50" s="3"/>
      <c r="J50" s="3"/>
      <c r="K50" s="4"/>
      <c r="L50" s="4"/>
      <c r="M50" s="5"/>
      <c r="N50" s="36"/>
      <c r="O50" s="6"/>
      <c r="P50" s="6"/>
      <c r="Q50" s="6"/>
      <c r="R50" s="6"/>
      <c r="S50" s="7"/>
      <c r="T50" s="7"/>
      <c r="U50" s="7"/>
      <c r="V50" s="7"/>
    </row>
    <row r="51" spans="1:22" ht="28.5" customHeight="1" x14ac:dyDescent="0.35">
      <c r="A51" s="16"/>
      <c r="B51" s="27"/>
      <c r="C51" s="1"/>
      <c r="D51" s="2"/>
      <c r="E51" s="3"/>
      <c r="F51" s="2"/>
      <c r="G51" s="2"/>
      <c r="H51" s="2"/>
      <c r="I51" s="3"/>
      <c r="J51" s="3"/>
      <c r="K51" s="4"/>
      <c r="L51" s="4"/>
      <c r="M51" s="5"/>
      <c r="N51" s="36"/>
      <c r="O51" s="6"/>
      <c r="P51" s="6"/>
      <c r="Q51" s="6"/>
      <c r="R51" s="6"/>
      <c r="S51" s="7"/>
      <c r="T51" s="7"/>
      <c r="U51" s="7"/>
      <c r="V51" s="7"/>
    </row>
    <row r="52" spans="1:22" ht="28.5" customHeight="1" x14ac:dyDescent="0.35">
      <c r="A52" s="16"/>
      <c r="B52" s="27"/>
      <c r="C52" s="1"/>
      <c r="D52" s="2"/>
      <c r="E52" s="3"/>
      <c r="F52" s="2"/>
      <c r="G52" s="2"/>
      <c r="H52" s="2"/>
      <c r="I52" s="3"/>
      <c r="J52" s="3"/>
      <c r="K52" s="4"/>
      <c r="L52" s="4"/>
      <c r="M52" s="5"/>
      <c r="N52" s="36"/>
      <c r="O52" s="6"/>
      <c r="P52" s="6"/>
      <c r="Q52" s="6"/>
      <c r="R52" s="6"/>
      <c r="S52" s="7"/>
      <c r="T52" s="7"/>
      <c r="U52" s="7"/>
      <c r="V52" s="7"/>
    </row>
    <row r="53" spans="1:22" ht="28.5" customHeight="1" x14ac:dyDescent="0.35">
      <c r="A53" s="16"/>
      <c r="B53" s="27"/>
      <c r="C53" s="1"/>
      <c r="D53" s="2"/>
      <c r="E53" s="3"/>
      <c r="F53" s="2"/>
      <c r="G53" s="2"/>
      <c r="H53" s="2"/>
      <c r="I53" s="3"/>
      <c r="J53" s="3"/>
      <c r="K53" s="4"/>
      <c r="L53" s="4"/>
      <c r="M53" s="5"/>
      <c r="N53" s="36"/>
      <c r="O53" s="6"/>
      <c r="P53" s="6"/>
      <c r="Q53" s="6"/>
      <c r="R53" s="6"/>
      <c r="S53" s="7"/>
      <c r="T53" s="7"/>
      <c r="U53" s="7"/>
      <c r="V53" s="7"/>
    </row>
    <row r="54" spans="1:22" ht="28.5" customHeight="1" x14ac:dyDescent="0.35">
      <c r="A54" s="16"/>
      <c r="B54" s="27"/>
      <c r="C54" s="1"/>
      <c r="D54" s="2"/>
      <c r="E54" s="3"/>
      <c r="F54" s="2"/>
      <c r="G54" s="2"/>
      <c r="H54" s="2"/>
      <c r="I54" s="3"/>
      <c r="J54" s="3"/>
      <c r="K54" s="4"/>
      <c r="L54" s="4"/>
      <c r="M54" s="5"/>
      <c r="N54" s="36"/>
      <c r="O54" s="6"/>
      <c r="P54" s="6"/>
      <c r="Q54" s="6"/>
      <c r="R54" s="6"/>
      <c r="S54" s="7"/>
      <c r="T54" s="7"/>
      <c r="U54" s="7"/>
      <c r="V54" s="7"/>
    </row>
    <row r="55" spans="1:22" ht="28.5" customHeight="1" x14ac:dyDescent="0.35">
      <c r="A55" s="16"/>
      <c r="B55" s="27"/>
      <c r="C55" s="1"/>
      <c r="D55" s="2"/>
      <c r="E55" s="3"/>
      <c r="F55" s="2"/>
      <c r="G55" s="2"/>
      <c r="H55" s="2"/>
      <c r="I55" s="3"/>
      <c r="J55" s="3"/>
      <c r="K55" s="4"/>
      <c r="L55" s="4"/>
      <c r="M55" s="5"/>
      <c r="N55" s="36"/>
      <c r="O55" s="6"/>
      <c r="P55" s="6"/>
      <c r="Q55" s="6"/>
      <c r="R55" s="6"/>
      <c r="S55" s="7"/>
      <c r="T55" s="7"/>
      <c r="U55" s="7"/>
      <c r="V55" s="7"/>
    </row>
    <row r="56" spans="1:22" ht="28.5" customHeight="1" x14ac:dyDescent="0.35">
      <c r="A56" s="16"/>
      <c r="B56" s="27"/>
      <c r="C56" s="1"/>
      <c r="D56" s="2"/>
      <c r="E56" s="3"/>
      <c r="F56" s="2"/>
      <c r="G56" s="2"/>
      <c r="H56" s="2"/>
      <c r="I56" s="3"/>
      <c r="J56" s="3"/>
      <c r="K56" s="4"/>
      <c r="L56" s="4"/>
      <c r="M56" s="5"/>
      <c r="N56" s="36"/>
      <c r="O56" s="6"/>
      <c r="P56" s="6"/>
      <c r="Q56" s="6"/>
      <c r="R56" s="6"/>
      <c r="S56" s="7"/>
      <c r="T56" s="7"/>
      <c r="U56" s="7"/>
      <c r="V56" s="7"/>
    </row>
    <row r="57" spans="1:22" ht="28.5" customHeight="1" x14ac:dyDescent="0.35">
      <c r="A57" s="16"/>
      <c r="B57" s="27"/>
      <c r="C57" s="1"/>
      <c r="D57" s="2"/>
      <c r="E57" s="3"/>
      <c r="F57" s="2"/>
      <c r="G57" s="2"/>
      <c r="H57" s="2"/>
      <c r="I57" s="3"/>
      <c r="J57" s="3"/>
      <c r="K57" s="4"/>
      <c r="L57" s="4"/>
      <c r="M57" s="5"/>
      <c r="N57" s="36"/>
      <c r="O57" s="6"/>
      <c r="P57" s="6"/>
      <c r="Q57" s="6"/>
      <c r="R57" s="6"/>
      <c r="S57" s="7"/>
      <c r="T57" s="7"/>
      <c r="U57" s="7"/>
      <c r="V57" s="7"/>
    </row>
    <row r="58" spans="1:22" ht="28.5" customHeight="1" x14ac:dyDescent="0.35">
      <c r="A58" s="16"/>
      <c r="B58" s="27"/>
      <c r="C58" s="1"/>
      <c r="D58" s="2"/>
      <c r="E58" s="3"/>
      <c r="F58" s="2"/>
      <c r="G58" s="2"/>
      <c r="H58" s="2"/>
      <c r="I58" s="3"/>
      <c r="J58" s="3"/>
      <c r="K58" s="4"/>
      <c r="L58" s="4"/>
      <c r="M58" s="5"/>
      <c r="N58" s="36"/>
      <c r="O58" s="6"/>
      <c r="P58" s="6"/>
      <c r="Q58" s="6"/>
      <c r="R58" s="6"/>
      <c r="S58" s="7"/>
      <c r="T58" s="7"/>
      <c r="U58" s="7"/>
      <c r="V58" s="7"/>
    </row>
    <row r="59" spans="1:22" ht="28.5" customHeight="1" x14ac:dyDescent="0.35">
      <c r="A59" s="16"/>
      <c r="B59" s="27"/>
      <c r="C59" s="1"/>
      <c r="D59" s="2"/>
      <c r="E59" s="3"/>
      <c r="F59" s="2"/>
      <c r="G59" s="2"/>
      <c r="H59" s="2"/>
      <c r="I59" s="3"/>
      <c r="J59" s="3"/>
      <c r="K59" s="4"/>
      <c r="L59" s="4"/>
      <c r="M59" s="5"/>
      <c r="N59" s="36"/>
      <c r="O59" s="6"/>
      <c r="P59" s="6"/>
      <c r="Q59" s="6"/>
      <c r="R59" s="6"/>
      <c r="S59" s="7"/>
      <c r="T59" s="7"/>
      <c r="U59" s="7"/>
      <c r="V59" s="7"/>
    </row>
    <row r="60" spans="1:22" ht="28.5" customHeight="1" x14ac:dyDescent="0.35">
      <c r="A60" s="16"/>
      <c r="B60" s="27"/>
      <c r="C60" s="1"/>
      <c r="D60" s="2"/>
      <c r="E60" s="3"/>
      <c r="F60" s="2"/>
      <c r="G60" s="2"/>
      <c r="H60" s="2"/>
      <c r="I60" s="3"/>
      <c r="J60" s="3"/>
      <c r="K60" s="4"/>
      <c r="L60" s="4"/>
      <c r="M60" s="5"/>
      <c r="N60" s="36"/>
      <c r="O60" s="6"/>
      <c r="P60" s="6"/>
      <c r="Q60" s="6"/>
      <c r="R60" s="6"/>
      <c r="S60" s="7"/>
      <c r="T60" s="7"/>
      <c r="U60" s="7"/>
      <c r="V60" s="7"/>
    </row>
    <row r="61" spans="1:22" ht="28.5" customHeight="1" x14ac:dyDescent="0.35">
      <c r="A61" s="16"/>
      <c r="B61" s="27"/>
      <c r="C61" s="1"/>
      <c r="D61" s="2"/>
      <c r="E61" s="3"/>
      <c r="F61" s="2"/>
      <c r="G61" s="2"/>
      <c r="H61" s="2"/>
      <c r="I61" s="3"/>
      <c r="J61" s="3"/>
      <c r="K61" s="4"/>
      <c r="L61" s="4"/>
      <c r="M61" s="5"/>
      <c r="N61" s="36"/>
      <c r="O61" s="6"/>
      <c r="P61" s="6"/>
      <c r="Q61" s="6"/>
      <c r="R61" s="6"/>
      <c r="S61" s="7"/>
      <c r="T61" s="7"/>
      <c r="U61" s="7"/>
      <c r="V61" s="7"/>
    </row>
    <row r="62" spans="1:22" ht="28.5" customHeight="1" x14ac:dyDescent="0.35">
      <c r="A62" s="16"/>
      <c r="B62" s="27"/>
      <c r="C62" s="1"/>
      <c r="D62" s="2"/>
      <c r="E62" s="3"/>
      <c r="F62" s="2"/>
      <c r="G62" s="2"/>
      <c r="H62" s="2"/>
      <c r="I62" s="3"/>
      <c r="J62" s="3"/>
      <c r="K62" s="4"/>
      <c r="L62" s="4"/>
      <c r="M62" s="5"/>
      <c r="N62" s="36"/>
      <c r="O62" s="6"/>
      <c r="P62" s="6"/>
      <c r="Q62" s="6"/>
      <c r="R62" s="6"/>
      <c r="S62" s="7"/>
      <c r="T62" s="7"/>
      <c r="U62" s="7"/>
      <c r="V62" s="7"/>
    </row>
    <row r="63" spans="1:22" ht="28.5" customHeight="1" x14ac:dyDescent="0.35">
      <c r="A63" s="16"/>
      <c r="B63" s="27"/>
      <c r="C63" s="1"/>
      <c r="D63" s="2"/>
      <c r="E63" s="3"/>
      <c r="F63" s="2"/>
      <c r="G63" s="2"/>
      <c r="H63" s="2"/>
      <c r="I63" s="3"/>
      <c r="J63" s="3"/>
      <c r="K63" s="4"/>
      <c r="L63" s="4"/>
      <c r="M63" s="5"/>
      <c r="N63" s="36"/>
      <c r="O63" s="6"/>
      <c r="P63" s="6"/>
      <c r="Q63" s="6"/>
      <c r="R63" s="6"/>
      <c r="S63" s="7"/>
      <c r="T63" s="7"/>
      <c r="U63" s="7"/>
      <c r="V63" s="7"/>
    </row>
    <row r="64" spans="1:22" ht="28.5" customHeight="1" x14ac:dyDescent="0.35">
      <c r="A64" s="16"/>
      <c r="B64" s="27"/>
      <c r="C64" s="1"/>
      <c r="D64" s="2"/>
      <c r="E64" s="3"/>
      <c r="F64" s="2"/>
      <c r="G64" s="2"/>
      <c r="H64" s="2"/>
      <c r="I64" s="3"/>
      <c r="J64" s="3"/>
      <c r="K64" s="4"/>
      <c r="L64" s="4"/>
      <c r="M64" s="5"/>
      <c r="N64" s="36"/>
      <c r="O64" s="6"/>
      <c r="P64" s="6"/>
      <c r="Q64" s="6"/>
      <c r="R64" s="6"/>
      <c r="S64" s="7"/>
      <c r="T64" s="7"/>
      <c r="U64" s="7"/>
      <c r="V64" s="7"/>
    </row>
    <row r="65" spans="1:22" ht="28.5" customHeight="1" x14ac:dyDescent="0.35">
      <c r="A65" s="16"/>
      <c r="B65" s="27"/>
      <c r="C65" s="1"/>
      <c r="D65" s="2"/>
      <c r="E65" s="3"/>
      <c r="F65" s="2"/>
      <c r="G65" s="2"/>
      <c r="H65" s="2"/>
      <c r="I65" s="3"/>
      <c r="J65" s="3"/>
      <c r="K65" s="4"/>
      <c r="L65" s="4"/>
      <c r="M65" s="5"/>
      <c r="N65" s="36"/>
      <c r="O65" s="6"/>
      <c r="P65" s="6"/>
      <c r="Q65" s="6"/>
      <c r="R65" s="6"/>
      <c r="S65" s="7"/>
      <c r="T65" s="7"/>
      <c r="U65" s="7"/>
      <c r="V65" s="7"/>
    </row>
    <row r="66" spans="1:22" ht="28.5" customHeight="1" x14ac:dyDescent="0.35">
      <c r="A66" s="16"/>
      <c r="B66" s="27"/>
      <c r="C66" s="1"/>
      <c r="D66" s="2"/>
      <c r="E66" s="3"/>
      <c r="F66" s="2"/>
      <c r="G66" s="2"/>
      <c r="H66" s="2"/>
      <c r="I66" s="3"/>
      <c r="J66" s="3"/>
      <c r="K66" s="4"/>
      <c r="L66" s="4"/>
      <c r="M66" s="5"/>
      <c r="N66" s="36"/>
      <c r="O66" s="6"/>
      <c r="P66" s="6"/>
      <c r="Q66" s="6"/>
      <c r="R66" s="6"/>
      <c r="S66" s="7"/>
      <c r="T66" s="7"/>
      <c r="U66" s="7"/>
      <c r="V66" s="7"/>
    </row>
    <row r="67" spans="1:22" ht="28.5" customHeight="1" x14ac:dyDescent="0.35">
      <c r="A67" s="16"/>
      <c r="B67" s="27"/>
      <c r="C67" s="1"/>
      <c r="D67" s="2"/>
      <c r="E67" s="3"/>
      <c r="F67" s="2"/>
      <c r="G67" s="2"/>
      <c r="H67" s="2"/>
      <c r="I67" s="3"/>
      <c r="J67" s="3"/>
      <c r="K67" s="4"/>
      <c r="L67" s="4"/>
      <c r="M67" s="5"/>
      <c r="N67" s="36"/>
      <c r="O67" s="6"/>
      <c r="P67" s="6"/>
      <c r="Q67" s="6"/>
      <c r="R67" s="6"/>
      <c r="S67" s="7"/>
      <c r="T67" s="7"/>
      <c r="U67" s="7"/>
      <c r="V67" s="7"/>
    </row>
    <row r="68" spans="1:22" ht="28.5" customHeight="1" x14ac:dyDescent="0.35">
      <c r="A68" s="16"/>
      <c r="B68" s="27"/>
      <c r="C68" s="1"/>
      <c r="D68" s="2"/>
      <c r="E68" s="3"/>
      <c r="F68" s="2"/>
      <c r="G68" s="2"/>
      <c r="H68" s="2"/>
      <c r="I68" s="3"/>
      <c r="J68" s="3"/>
      <c r="K68" s="4"/>
      <c r="L68" s="4"/>
      <c r="M68" s="5"/>
      <c r="N68" s="36"/>
      <c r="O68" s="6"/>
      <c r="P68" s="6"/>
      <c r="Q68" s="6"/>
      <c r="R68" s="6"/>
      <c r="S68" s="7"/>
      <c r="T68" s="7"/>
      <c r="U68" s="7"/>
      <c r="V68" s="7"/>
    </row>
    <row r="69" spans="1:22" ht="28.5" customHeight="1" x14ac:dyDescent="0.35">
      <c r="A69" s="16"/>
      <c r="B69" s="27"/>
      <c r="C69" s="1"/>
      <c r="D69" s="2"/>
      <c r="E69" s="3"/>
      <c r="F69" s="2"/>
      <c r="G69" s="2"/>
      <c r="H69" s="2"/>
      <c r="I69" s="3"/>
      <c r="J69" s="3"/>
      <c r="K69" s="4"/>
      <c r="L69" s="4"/>
      <c r="M69" s="5"/>
      <c r="N69" s="36"/>
      <c r="O69" s="6"/>
      <c r="P69" s="6"/>
      <c r="Q69" s="6"/>
      <c r="R69" s="6"/>
      <c r="S69" s="7"/>
      <c r="T69" s="7"/>
      <c r="U69" s="7"/>
      <c r="V69" s="7"/>
    </row>
    <row r="70" spans="1:22" ht="28.5" customHeight="1" x14ac:dyDescent="0.35">
      <c r="A70" s="16"/>
      <c r="B70" s="27"/>
      <c r="C70" s="1"/>
      <c r="D70" s="2"/>
      <c r="E70" s="3"/>
      <c r="F70" s="2"/>
      <c r="G70" s="2"/>
      <c r="H70" s="2"/>
      <c r="I70" s="3"/>
      <c r="J70" s="3"/>
      <c r="K70" s="4"/>
      <c r="L70" s="4"/>
      <c r="M70" s="5"/>
      <c r="N70" s="36"/>
      <c r="O70" s="6"/>
      <c r="P70" s="6"/>
      <c r="Q70" s="6"/>
      <c r="R70" s="6"/>
      <c r="S70" s="7"/>
      <c r="T70" s="7"/>
      <c r="U70" s="7"/>
      <c r="V70" s="7"/>
    </row>
    <row r="71" spans="1:22" ht="28.5" customHeight="1" x14ac:dyDescent="0.35">
      <c r="A71" s="16"/>
      <c r="B71" s="27"/>
      <c r="C71" s="1"/>
      <c r="D71" s="2"/>
      <c r="E71" s="3"/>
      <c r="F71" s="2"/>
      <c r="G71" s="2"/>
      <c r="H71" s="2"/>
      <c r="I71" s="3"/>
      <c r="J71" s="3"/>
      <c r="K71" s="4"/>
      <c r="L71" s="4"/>
      <c r="M71" s="5"/>
      <c r="N71" s="36"/>
      <c r="O71" s="6"/>
      <c r="P71" s="6"/>
      <c r="Q71" s="6"/>
      <c r="R71" s="6"/>
      <c r="S71" s="7"/>
      <c r="T71" s="7"/>
      <c r="U71" s="7"/>
      <c r="V71" s="7"/>
    </row>
    <row r="72" spans="1:22" ht="28.5" customHeight="1" x14ac:dyDescent="0.35">
      <c r="A72" s="16"/>
      <c r="B72" s="27"/>
      <c r="C72" s="1"/>
      <c r="D72" s="2"/>
      <c r="E72" s="3"/>
      <c r="F72" s="2"/>
      <c r="G72" s="2"/>
      <c r="H72" s="2"/>
      <c r="I72" s="3"/>
      <c r="J72" s="3"/>
      <c r="K72" s="4"/>
      <c r="L72" s="4"/>
      <c r="M72" s="5"/>
      <c r="N72" s="36"/>
      <c r="O72" s="6"/>
      <c r="P72" s="6"/>
      <c r="Q72" s="6"/>
      <c r="R72" s="6"/>
      <c r="S72" s="7"/>
      <c r="T72" s="7"/>
      <c r="U72" s="7"/>
      <c r="V72" s="7"/>
    </row>
    <row r="73" spans="1:22" ht="28.5" customHeight="1" x14ac:dyDescent="0.35">
      <c r="A73" s="16"/>
      <c r="B73" s="27"/>
      <c r="C73" s="1"/>
      <c r="D73" s="2"/>
      <c r="E73" s="3"/>
      <c r="F73" s="2"/>
      <c r="G73" s="2"/>
      <c r="H73" s="2"/>
      <c r="I73" s="3"/>
      <c r="J73" s="3"/>
      <c r="K73" s="4"/>
      <c r="L73" s="4"/>
      <c r="M73" s="5"/>
      <c r="N73" s="36"/>
      <c r="O73" s="6"/>
      <c r="P73" s="6"/>
      <c r="Q73" s="6"/>
      <c r="R73" s="6"/>
      <c r="S73" s="7"/>
      <c r="T73" s="7"/>
      <c r="U73" s="7"/>
      <c r="V73" s="7"/>
    </row>
    <row r="74" spans="1:22" ht="28.5" customHeight="1" x14ac:dyDescent="0.35">
      <c r="A74" s="16"/>
      <c r="B74" s="27"/>
      <c r="C74" s="1"/>
      <c r="D74" s="2"/>
      <c r="E74" s="3"/>
      <c r="F74" s="2"/>
      <c r="G74" s="2"/>
      <c r="H74" s="2"/>
      <c r="I74" s="3"/>
      <c r="J74" s="3"/>
      <c r="K74" s="4"/>
      <c r="L74" s="4"/>
      <c r="M74" s="5"/>
      <c r="N74" s="36"/>
      <c r="O74" s="6"/>
      <c r="P74" s="6"/>
      <c r="Q74" s="6"/>
      <c r="R74" s="6"/>
      <c r="S74" s="7"/>
      <c r="T74" s="7"/>
      <c r="U74" s="7"/>
      <c r="V74" s="7"/>
    </row>
    <row r="75" spans="1:22" ht="28.5" customHeight="1" x14ac:dyDescent="0.35">
      <c r="A75" s="16"/>
      <c r="B75" s="27"/>
      <c r="C75" s="1"/>
      <c r="D75" s="2"/>
      <c r="E75" s="3"/>
      <c r="F75" s="2"/>
      <c r="G75" s="2"/>
      <c r="H75" s="2"/>
      <c r="I75" s="3"/>
      <c r="J75" s="3"/>
      <c r="K75" s="4"/>
      <c r="L75" s="4"/>
      <c r="M75" s="5"/>
      <c r="N75" s="36"/>
      <c r="O75" s="6"/>
      <c r="P75" s="6"/>
      <c r="Q75" s="6"/>
      <c r="R75" s="6"/>
      <c r="S75" s="7"/>
      <c r="T75" s="7"/>
      <c r="U75" s="7"/>
      <c r="V75" s="7"/>
    </row>
    <row r="76" spans="1:22" ht="28.5" customHeight="1" x14ac:dyDescent="0.35">
      <c r="A76" s="16"/>
      <c r="B76" s="27"/>
      <c r="C76" s="1"/>
      <c r="D76" s="2"/>
      <c r="E76" s="3"/>
      <c r="F76" s="2"/>
      <c r="G76" s="2"/>
      <c r="H76" s="2"/>
      <c r="I76" s="3"/>
      <c r="J76" s="3"/>
      <c r="K76" s="4"/>
      <c r="L76" s="4"/>
      <c r="M76" s="5"/>
      <c r="N76" s="36"/>
      <c r="O76" s="6"/>
      <c r="P76" s="6"/>
      <c r="Q76" s="6"/>
      <c r="R76" s="6"/>
      <c r="S76" s="7"/>
      <c r="T76" s="7"/>
      <c r="U76" s="7"/>
      <c r="V76" s="7"/>
    </row>
    <row r="77" spans="1:22" ht="28.5" customHeight="1" x14ac:dyDescent="0.35">
      <c r="A77" s="16"/>
      <c r="B77" s="27"/>
      <c r="C77" s="1"/>
      <c r="D77" s="2"/>
      <c r="E77" s="3"/>
      <c r="F77" s="2"/>
      <c r="G77" s="2"/>
      <c r="H77" s="2"/>
      <c r="I77" s="3"/>
      <c r="J77" s="3"/>
      <c r="K77" s="4"/>
      <c r="L77" s="4"/>
      <c r="M77" s="5"/>
      <c r="N77" s="36"/>
      <c r="O77" s="6"/>
      <c r="P77" s="6"/>
      <c r="Q77" s="6"/>
      <c r="R77" s="6"/>
      <c r="S77" s="7"/>
      <c r="T77" s="7"/>
      <c r="U77" s="7"/>
      <c r="V77" s="7"/>
    </row>
    <row r="78" spans="1:22" ht="28.5" customHeight="1" x14ac:dyDescent="0.35">
      <c r="A78" s="16"/>
      <c r="B78" s="27"/>
      <c r="C78" s="1"/>
      <c r="D78" s="2"/>
      <c r="E78" s="3"/>
      <c r="F78" s="2"/>
      <c r="G78" s="2"/>
      <c r="H78" s="2"/>
      <c r="I78" s="3"/>
      <c r="J78" s="3"/>
      <c r="K78" s="4"/>
      <c r="L78" s="4"/>
      <c r="M78" s="5"/>
      <c r="N78" s="36"/>
      <c r="O78" s="6"/>
      <c r="P78" s="6"/>
      <c r="Q78" s="6"/>
      <c r="R78" s="6"/>
      <c r="S78" s="7"/>
      <c r="T78" s="7"/>
      <c r="U78" s="7"/>
      <c r="V78" s="7"/>
    </row>
    <row r="79" spans="1:22" ht="28.5" customHeight="1" x14ac:dyDescent="0.35">
      <c r="A79" s="16"/>
      <c r="B79" s="27"/>
      <c r="C79" s="1"/>
      <c r="D79" s="2"/>
      <c r="E79" s="3"/>
      <c r="F79" s="2"/>
      <c r="G79" s="2"/>
      <c r="H79" s="2"/>
      <c r="I79" s="3"/>
      <c r="J79" s="3"/>
      <c r="K79" s="4"/>
      <c r="L79" s="4"/>
      <c r="M79" s="5"/>
      <c r="N79" s="36"/>
      <c r="O79" s="6"/>
      <c r="P79" s="6"/>
      <c r="Q79" s="6"/>
      <c r="R79" s="6"/>
      <c r="S79" s="7"/>
      <c r="T79" s="7"/>
      <c r="U79" s="7"/>
      <c r="V79" s="7"/>
    </row>
    <row r="80" spans="1:22" ht="28.5" customHeight="1" x14ac:dyDescent="0.35">
      <c r="A80" s="16"/>
      <c r="B80" s="27"/>
      <c r="C80" s="1"/>
      <c r="D80" s="2"/>
      <c r="E80" s="3"/>
      <c r="F80" s="2"/>
      <c r="G80" s="2"/>
      <c r="H80" s="2"/>
      <c r="I80" s="3"/>
      <c r="J80" s="3"/>
      <c r="K80" s="4"/>
      <c r="L80" s="4"/>
      <c r="M80" s="5"/>
      <c r="N80" s="36"/>
      <c r="O80" s="6"/>
      <c r="P80" s="6"/>
      <c r="Q80" s="6"/>
      <c r="R80" s="6"/>
      <c r="S80" s="7"/>
      <c r="T80" s="7"/>
      <c r="U80" s="7"/>
      <c r="V80" s="7"/>
    </row>
    <row r="81" spans="1:22" ht="28.5" customHeight="1" x14ac:dyDescent="0.35">
      <c r="A81" s="16"/>
      <c r="B81" s="27"/>
      <c r="C81" s="1"/>
      <c r="D81" s="2"/>
      <c r="E81" s="3"/>
      <c r="F81" s="2"/>
      <c r="G81" s="2"/>
      <c r="H81" s="2"/>
      <c r="I81" s="3"/>
      <c r="J81" s="3"/>
      <c r="K81" s="4"/>
      <c r="L81" s="4"/>
      <c r="M81" s="5"/>
      <c r="N81" s="36"/>
      <c r="O81" s="6"/>
      <c r="P81" s="6"/>
      <c r="Q81" s="6"/>
      <c r="R81" s="6"/>
      <c r="S81" s="7"/>
      <c r="T81" s="7"/>
      <c r="U81" s="7"/>
      <c r="V81" s="7"/>
    </row>
    <row r="82" spans="1:22" ht="28.5" customHeight="1" x14ac:dyDescent="0.35">
      <c r="A82" s="16"/>
      <c r="B82" s="27"/>
      <c r="C82" s="1"/>
      <c r="D82" s="2"/>
      <c r="E82" s="3"/>
      <c r="F82" s="2"/>
      <c r="G82" s="2"/>
      <c r="H82" s="2"/>
      <c r="I82" s="3"/>
      <c r="J82" s="3"/>
      <c r="K82" s="4"/>
      <c r="L82" s="4"/>
      <c r="M82" s="5"/>
      <c r="N82" s="36"/>
      <c r="O82" s="6"/>
      <c r="P82" s="6"/>
      <c r="Q82" s="6"/>
      <c r="R82" s="6"/>
      <c r="S82" s="7"/>
      <c r="T82" s="7"/>
      <c r="U82" s="7"/>
      <c r="V82" s="7"/>
    </row>
    <row r="83" spans="1:22" ht="28.5" customHeight="1" x14ac:dyDescent="0.35">
      <c r="A83" s="16"/>
      <c r="B83" s="27"/>
      <c r="C83" s="1"/>
      <c r="D83" s="2"/>
      <c r="E83" s="3"/>
      <c r="F83" s="2"/>
      <c r="G83" s="2"/>
      <c r="H83" s="2"/>
      <c r="I83" s="3"/>
      <c r="J83" s="3"/>
      <c r="K83" s="4"/>
      <c r="L83" s="4"/>
      <c r="M83" s="5"/>
      <c r="N83" s="36"/>
      <c r="O83" s="6"/>
      <c r="P83" s="6"/>
      <c r="Q83" s="6"/>
      <c r="R83" s="6"/>
      <c r="S83" s="7"/>
      <c r="T83" s="7"/>
      <c r="U83" s="7"/>
      <c r="V83" s="7"/>
    </row>
    <row r="84" spans="1:22" ht="28.5" customHeight="1" x14ac:dyDescent="0.35">
      <c r="A84" s="16"/>
      <c r="B84" s="27"/>
      <c r="C84" s="1"/>
      <c r="D84" s="2"/>
      <c r="E84" s="3"/>
      <c r="F84" s="2"/>
      <c r="G84" s="2"/>
      <c r="H84" s="2"/>
      <c r="I84" s="3"/>
      <c r="J84" s="3"/>
      <c r="K84" s="4"/>
      <c r="L84" s="4"/>
      <c r="M84" s="5"/>
      <c r="N84" s="36"/>
      <c r="O84" s="6"/>
      <c r="P84" s="6"/>
      <c r="Q84" s="6"/>
      <c r="R84" s="6"/>
      <c r="S84" s="7"/>
      <c r="T84" s="7"/>
      <c r="U84" s="7"/>
      <c r="V84" s="7"/>
    </row>
    <row r="85" spans="1:22" ht="28.5" customHeight="1" x14ac:dyDescent="0.35">
      <c r="A85" s="16"/>
      <c r="B85" s="27"/>
      <c r="C85" s="1"/>
      <c r="D85" s="2"/>
      <c r="E85" s="3"/>
      <c r="F85" s="2"/>
      <c r="G85" s="2"/>
      <c r="H85" s="2"/>
      <c r="I85" s="3"/>
      <c r="J85" s="3"/>
      <c r="K85" s="4"/>
      <c r="L85" s="4"/>
      <c r="M85" s="5"/>
      <c r="N85" s="36"/>
      <c r="O85" s="6"/>
      <c r="P85" s="6"/>
      <c r="Q85" s="6"/>
      <c r="R85" s="6"/>
      <c r="S85" s="7"/>
      <c r="T85" s="7"/>
      <c r="U85" s="7"/>
      <c r="V85" s="7"/>
    </row>
    <row r="86" spans="1:22" ht="28.5" customHeight="1" x14ac:dyDescent="0.35">
      <c r="A86" s="16"/>
      <c r="B86" s="27"/>
      <c r="C86" s="1"/>
      <c r="D86" s="2"/>
      <c r="E86" s="3"/>
      <c r="F86" s="2"/>
      <c r="G86" s="2"/>
      <c r="H86" s="2"/>
      <c r="I86" s="3"/>
      <c r="J86" s="3"/>
      <c r="K86" s="4"/>
      <c r="L86" s="4"/>
      <c r="M86" s="5"/>
      <c r="N86" s="36"/>
      <c r="O86" s="6"/>
      <c r="P86" s="6"/>
      <c r="Q86" s="6"/>
      <c r="R86" s="6"/>
      <c r="S86" s="7"/>
      <c r="T86" s="7"/>
      <c r="U86" s="7"/>
      <c r="V86" s="7"/>
    </row>
    <row r="87" spans="1:22" ht="28.5" customHeight="1" x14ac:dyDescent="0.35">
      <c r="A87" s="16"/>
      <c r="B87" s="27"/>
      <c r="C87" s="1"/>
      <c r="D87" s="2"/>
      <c r="E87" s="3"/>
      <c r="F87" s="2"/>
      <c r="G87" s="2"/>
      <c r="H87" s="2"/>
      <c r="I87" s="3"/>
      <c r="J87" s="3"/>
      <c r="K87" s="4"/>
      <c r="L87" s="4"/>
      <c r="M87" s="5"/>
      <c r="N87" s="36"/>
      <c r="O87" s="6"/>
      <c r="P87" s="6"/>
      <c r="Q87" s="6"/>
      <c r="R87" s="6"/>
      <c r="S87" s="7"/>
      <c r="T87" s="7"/>
      <c r="U87" s="7"/>
      <c r="V87" s="7"/>
    </row>
    <row r="88" spans="1:22" ht="28.5" customHeight="1" x14ac:dyDescent="0.35">
      <c r="A88" s="16"/>
      <c r="B88" s="27"/>
      <c r="C88" s="1"/>
      <c r="D88" s="2"/>
      <c r="E88" s="3"/>
      <c r="F88" s="2"/>
      <c r="G88" s="2"/>
      <c r="H88" s="2"/>
      <c r="I88" s="3"/>
      <c r="J88" s="3"/>
      <c r="K88" s="4"/>
      <c r="L88" s="4"/>
      <c r="M88" s="5"/>
      <c r="N88" s="36"/>
      <c r="O88" s="6"/>
      <c r="P88" s="6"/>
      <c r="Q88" s="6"/>
      <c r="R88" s="6"/>
      <c r="S88" s="7"/>
      <c r="T88" s="7"/>
      <c r="U88" s="7"/>
      <c r="V88" s="7"/>
    </row>
    <row r="89" spans="1:22" ht="28.5" customHeight="1" x14ac:dyDescent="0.35">
      <c r="A89" s="16"/>
      <c r="B89" s="27"/>
      <c r="C89" s="1"/>
      <c r="D89" s="2"/>
      <c r="E89" s="3"/>
      <c r="F89" s="2"/>
      <c r="G89" s="2"/>
      <c r="H89" s="2"/>
      <c r="I89" s="3"/>
      <c r="J89" s="3"/>
      <c r="K89" s="4"/>
      <c r="L89" s="4"/>
      <c r="M89" s="5"/>
      <c r="N89" s="36"/>
      <c r="O89" s="6"/>
      <c r="P89" s="6"/>
      <c r="Q89" s="6"/>
      <c r="R89" s="6"/>
      <c r="S89" s="7"/>
      <c r="T89" s="7"/>
      <c r="U89" s="7"/>
      <c r="V89" s="7"/>
    </row>
    <row r="90" spans="1:22" ht="28.5" customHeight="1" x14ac:dyDescent="0.35">
      <c r="A90" s="16"/>
      <c r="B90" s="27"/>
      <c r="C90" s="1"/>
      <c r="D90" s="2"/>
      <c r="E90" s="3"/>
      <c r="F90" s="2"/>
      <c r="G90" s="2"/>
      <c r="H90" s="2"/>
      <c r="I90" s="3"/>
      <c r="J90" s="3"/>
      <c r="K90" s="4"/>
      <c r="L90" s="4"/>
      <c r="M90" s="5"/>
      <c r="N90" s="36"/>
      <c r="O90" s="6"/>
      <c r="P90" s="6"/>
      <c r="Q90" s="6"/>
      <c r="R90" s="6"/>
      <c r="S90" s="7"/>
      <c r="T90" s="7"/>
      <c r="U90" s="7"/>
      <c r="V90" s="7"/>
    </row>
    <row r="91" spans="1:22" ht="28.5" customHeight="1" x14ac:dyDescent="0.35">
      <c r="A91" s="16"/>
      <c r="B91" s="27"/>
      <c r="C91" s="1"/>
      <c r="D91" s="2"/>
      <c r="E91" s="3"/>
      <c r="F91" s="2"/>
      <c r="G91" s="2"/>
      <c r="H91" s="2"/>
      <c r="I91" s="3"/>
      <c r="J91" s="3"/>
      <c r="K91" s="4"/>
      <c r="L91" s="4"/>
      <c r="M91" s="5"/>
      <c r="N91" s="36"/>
      <c r="O91" s="6"/>
      <c r="P91" s="6"/>
      <c r="Q91" s="6"/>
      <c r="R91" s="6"/>
      <c r="S91" s="7"/>
      <c r="T91" s="7"/>
      <c r="U91" s="7"/>
      <c r="V91" s="7"/>
    </row>
    <row r="92" spans="1:22" ht="28.5" customHeight="1" x14ac:dyDescent="0.35">
      <c r="A92" s="16"/>
      <c r="B92" s="27"/>
      <c r="C92" s="1"/>
      <c r="D92" s="2"/>
      <c r="E92" s="3"/>
      <c r="F92" s="2"/>
      <c r="G92" s="2"/>
      <c r="H92" s="2"/>
      <c r="I92" s="3"/>
      <c r="J92" s="3"/>
      <c r="K92" s="4"/>
      <c r="L92" s="4"/>
      <c r="M92" s="5"/>
      <c r="N92" s="36"/>
      <c r="O92" s="6"/>
      <c r="P92" s="6"/>
      <c r="Q92" s="6"/>
      <c r="R92" s="6"/>
      <c r="S92" s="7"/>
      <c r="T92" s="7"/>
      <c r="U92" s="7"/>
      <c r="V92" s="7"/>
    </row>
    <row r="93" spans="1:22" ht="28.5" customHeight="1" x14ac:dyDescent="0.35">
      <c r="A93" s="16"/>
      <c r="B93" s="27"/>
      <c r="C93" s="1"/>
      <c r="D93" s="2"/>
      <c r="E93" s="3"/>
      <c r="F93" s="2"/>
      <c r="G93" s="2"/>
      <c r="H93" s="2"/>
      <c r="I93" s="3"/>
      <c r="J93" s="3"/>
      <c r="K93" s="4"/>
      <c r="L93" s="4"/>
      <c r="M93" s="5"/>
      <c r="N93" s="36"/>
      <c r="O93" s="6"/>
      <c r="P93" s="6"/>
      <c r="Q93" s="6"/>
      <c r="R93" s="6"/>
      <c r="S93" s="7"/>
      <c r="T93" s="7"/>
      <c r="U93" s="7"/>
      <c r="V93" s="7"/>
    </row>
    <row r="94" spans="1:22" ht="28.5" customHeight="1" x14ac:dyDescent="0.35">
      <c r="A94" s="16"/>
      <c r="B94" s="27"/>
      <c r="C94" s="1"/>
      <c r="D94" s="2"/>
      <c r="E94" s="3"/>
      <c r="F94" s="2"/>
      <c r="G94" s="2"/>
      <c r="H94" s="2"/>
      <c r="I94" s="3"/>
      <c r="J94" s="3"/>
      <c r="K94" s="4"/>
      <c r="L94" s="4"/>
      <c r="M94" s="5"/>
      <c r="N94" s="36"/>
      <c r="O94" s="6"/>
      <c r="P94" s="6"/>
      <c r="Q94" s="6"/>
      <c r="R94" s="6"/>
      <c r="S94" s="7"/>
      <c r="T94" s="7"/>
      <c r="U94" s="7"/>
      <c r="V94" s="7"/>
    </row>
    <row r="95" spans="1:22" ht="28.5" customHeight="1" x14ac:dyDescent="0.35">
      <c r="A95" s="16"/>
      <c r="B95" s="27"/>
      <c r="C95" s="1"/>
      <c r="D95" s="2"/>
      <c r="E95" s="3"/>
      <c r="F95" s="2"/>
      <c r="G95" s="2"/>
      <c r="H95" s="2"/>
      <c r="I95" s="3"/>
      <c r="J95" s="3"/>
      <c r="K95" s="4"/>
      <c r="L95" s="4"/>
      <c r="M95" s="5"/>
      <c r="N95" s="36"/>
      <c r="O95" s="6"/>
      <c r="P95" s="6"/>
      <c r="Q95" s="6"/>
      <c r="R95" s="6"/>
      <c r="S95" s="7"/>
      <c r="T95" s="7"/>
      <c r="U95" s="7"/>
      <c r="V95" s="7"/>
    </row>
    <row r="96" spans="1:22" ht="28.5" customHeight="1" x14ac:dyDescent="0.35">
      <c r="A96" s="16"/>
      <c r="B96" s="27"/>
      <c r="C96" s="1"/>
      <c r="D96" s="2"/>
      <c r="E96" s="3"/>
      <c r="F96" s="2"/>
      <c r="G96" s="2"/>
      <c r="H96" s="2"/>
      <c r="I96" s="3"/>
      <c r="J96" s="3"/>
      <c r="K96" s="4"/>
      <c r="L96" s="4"/>
      <c r="M96" s="5"/>
      <c r="N96" s="36"/>
      <c r="O96" s="6"/>
      <c r="P96" s="6"/>
      <c r="Q96" s="6"/>
      <c r="R96" s="6"/>
      <c r="S96" s="7"/>
      <c r="T96" s="7"/>
      <c r="U96" s="7"/>
      <c r="V96" s="7"/>
    </row>
    <row r="97" spans="1:22" ht="28.5" customHeight="1" x14ac:dyDescent="0.35">
      <c r="A97" s="16"/>
      <c r="B97" s="27"/>
      <c r="C97" s="1"/>
      <c r="D97" s="2"/>
      <c r="E97" s="3"/>
      <c r="F97" s="2"/>
      <c r="G97" s="2"/>
      <c r="H97" s="2"/>
      <c r="I97" s="3"/>
      <c r="J97" s="3"/>
      <c r="K97" s="4"/>
      <c r="L97" s="4"/>
      <c r="M97" s="5"/>
      <c r="N97" s="36"/>
      <c r="O97" s="6"/>
      <c r="P97" s="6"/>
      <c r="Q97" s="6"/>
      <c r="R97" s="6"/>
      <c r="S97" s="7"/>
      <c r="T97" s="7"/>
      <c r="U97" s="7"/>
      <c r="V97" s="7"/>
    </row>
    <row r="98" spans="1:22" ht="28.5" customHeight="1" x14ac:dyDescent="0.35">
      <c r="A98" s="16"/>
      <c r="B98" s="27"/>
      <c r="C98" s="1"/>
      <c r="D98" s="2"/>
      <c r="E98" s="3"/>
      <c r="F98" s="2"/>
      <c r="G98" s="2"/>
      <c r="H98" s="2"/>
      <c r="I98" s="3"/>
      <c r="J98" s="3"/>
      <c r="K98" s="4"/>
      <c r="L98" s="4"/>
      <c r="M98" s="5"/>
      <c r="N98" s="36"/>
      <c r="O98" s="6"/>
      <c r="P98" s="6"/>
      <c r="Q98" s="6"/>
      <c r="R98" s="6"/>
      <c r="S98" s="7"/>
      <c r="T98" s="7"/>
      <c r="U98" s="7"/>
      <c r="V98" s="7"/>
    </row>
    <row r="99" spans="1:22" ht="28.5" customHeight="1" x14ac:dyDescent="0.35">
      <c r="A99" s="16"/>
      <c r="B99" s="27"/>
      <c r="C99" s="1"/>
      <c r="D99" s="2"/>
      <c r="E99" s="3"/>
      <c r="F99" s="2"/>
      <c r="G99" s="2"/>
      <c r="H99" s="2"/>
      <c r="I99" s="3"/>
      <c r="J99" s="3"/>
      <c r="K99" s="4"/>
      <c r="L99" s="4"/>
      <c r="M99" s="5"/>
      <c r="N99" s="36"/>
      <c r="O99" s="6"/>
      <c r="P99" s="6"/>
      <c r="Q99" s="6"/>
      <c r="R99" s="6"/>
      <c r="S99" s="7"/>
      <c r="T99" s="7"/>
      <c r="U99" s="7"/>
      <c r="V99" s="7"/>
    </row>
    <row r="100" spans="1:22" ht="28.5" customHeight="1" x14ac:dyDescent="0.35">
      <c r="A100" s="16"/>
      <c r="B100" s="27"/>
      <c r="C100" s="1"/>
      <c r="D100" s="2"/>
      <c r="E100" s="3"/>
      <c r="F100" s="2"/>
      <c r="G100" s="2"/>
      <c r="H100" s="2"/>
      <c r="I100" s="3"/>
      <c r="J100" s="3"/>
      <c r="K100" s="4"/>
      <c r="L100" s="4"/>
      <c r="M100" s="5"/>
      <c r="N100" s="36"/>
      <c r="O100" s="6"/>
      <c r="P100" s="6"/>
      <c r="Q100" s="6"/>
      <c r="R100" s="6"/>
      <c r="S100" s="7"/>
      <c r="T100" s="7"/>
      <c r="U100" s="7"/>
      <c r="V100" s="7"/>
    </row>
    <row r="101" spans="1:22" ht="28.5" customHeight="1" x14ac:dyDescent="0.35">
      <c r="A101" s="16"/>
      <c r="B101" s="27"/>
      <c r="C101" s="1"/>
      <c r="D101" s="2"/>
      <c r="E101" s="3"/>
      <c r="F101" s="2"/>
      <c r="G101" s="2"/>
      <c r="H101" s="2"/>
      <c r="I101" s="3"/>
      <c r="J101" s="3"/>
      <c r="K101" s="4"/>
      <c r="L101" s="4"/>
      <c r="M101" s="5"/>
      <c r="N101" s="36"/>
      <c r="O101" s="6"/>
      <c r="P101" s="6"/>
      <c r="Q101" s="6"/>
      <c r="R101" s="6"/>
      <c r="S101" s="7"/>
      <c r="T101" s="7"/>
      <c r="U101" s="7"/>
      <c r="V101" s="7"/>
    </row>
    <row r="102" spans="1:22" ht="28.5" customHeight="1" x14ac:dyDescent="0.35">
      <c r="A102" s="16"/>
      <c r="B102" s="27"/>
      <c r="C102" s="1"/>
      <c r="D102" s="2"/>
      <c r="E102" s="3"/>
      <c r="F102" s="2"/>
      <c r="G102" s="2"/>
      <c r="H102" s="2"/>
      <c r="I102" s="3"/>
      <c r="J102" s="3"/>
      <c r="K102" s="4"/>
      <c r="L102" s="4"/>
      <c r="M102" s="5"/>
      <c r="N102" s="36"/>
      <c r="O102" s="6"/>
      <c r="P102" s="6"/>
      <c r="Q102" s="6"/>
      <c r="R102" s="6"/>
      <c r="S102" s="7"/>
      <c r="T102" s="7"/>
      <c r="U102" s="7"/>
      <c r="V102" s="7"/>
    </row>
    <row r="103" spans="1:22" ht="28.5" customHeight="1" x14ac:dyDescent="0.35">
      <c r="A103" s="16"/>
      <c r="B103" s="27"/>
      <c r="C103" s="1"/>
      <c r="D103" s="2"/>
      <c r="E103" s="3"/>
      <c r="F103" s="2"/>
      <c r="G103" s="2"/>
      <c r="H103" s="2"/>
      <c r="I103" s="3"/>
      <c r="J103" s="3"/>
      <c r="K103" s="4"/>
      <c r="L103" s="4"/>
      <c r="M103" s="5"/>
      <c r="N103" s="36"/>
      <c r="O103" s="6"/>
      <c r="P103" s="6"/>
      <c r="Q103" s="6"/>
      <c r="R103" s="6"/>
      <c r="S103" s="7"/>
      <c r="T103" s="7"/>
      <c r="U103" s="7"/>
      <c r="V103" s="7"/>
    </row>
    <row r="104" spans="1:22" ht="28.5" customHeight="1" x14ac:dyDescent="0.35">
      <c r="A104" s="16"/>
      <c r="B104" s="27"/>
      <c r="C104" s="1"/>
      <c r="D104" s="2"/>
      <c r="E104" s="3"/>
      <c r="F104" s="2"/>
      <c r="G104" s="2"/>
      <c r="H104" s="2"/>
      <c r="I104" s="3"/>
      <c r="J104" s="3"/>
      <c r="K104" s="4"/>
      <c r="L104" s="4"/>
      <c r="M104" s="5"/>
      <c r="N104" s="36"/>
      <c r="O104" s="6"/>
      <c r="P104" s="6"/>
      <c r="Q104" s="6"/>
      <c r="R104" s="6"/>
      <c r="S104" s="7"/>
      <c r="T104" s="7"/>
      <c r="U104" s="7"/>
      <c r="V104" s="7"/>
    </row>
    <row r="105" spans="1:22" ht="28.5" customHeight="1" x14ac:dyDescent="0.35">
      <c r="A105" s="16"/>
      <c r="B105" s="27"/>
      <c r="C105" s="1"/>
      <c r="D105" s="2"/>
      <c r="E105" s="3"/>
      <c r="F105" s="2"/>
      <c r="G105" s="2"/>
      <c r="H105" s="2"/>
      <c r="I105" s="3"/>
      <c r="J105" s="3"/>
      <c r="K105" s="4"/>
      <c r="L105" s="4"/>
      <c r="M105" s="5"/>
      <c r="N105" s="36"/>
      <c r="O105" s="6"/>
      <c r="P105" s="6"/>
      <c r="Q105" s="6"/>
      <c r="R105" s="6"/>
      <c r="S105" s="7"/>
      <c r="T105" s="7"/>
      <c r="U105" s="7"/>
      <c r="V105" s="7"/>
    </row>
    <row r="106" spans="1:22" ht="28.5" customHeight="1" x14ac:dyDescent="0.35">
      <c r="A106" s="16"/>
      <c r="B106" s="27"/>
      <c r="C106" s="1"/>
      <c r="D106" s="2"/>
      <c r="E106" s="3"/>
      <c r="F106" s="2"/>
      <c r="G106" s="2"/>
      <c r="H106" s="2"/>
      <c r="I106" s="3"/>
      <c r="J106" s="3"/>
      <c r="K106" s="4"/>
      <c r="L106" s="4"/>
      <c r="M106" s="5"/>
      <c r="N106" s="36"/>
      <c r="O106" s="6"/>
      <c r="P106" s="6"/>
      <c r="Q106" s="6"/>
      <c r="R106" s="6"/>
      <c r="S106" s="7"/>
      <c r="T106" s="7"/>
      <c r="U106" s="7"/>
      <c r="V106" s="7"/>
    </row>
    <row r="107" spans="1:22" ht="28.5" customHeight="1" x14ac:dyDescent="0.35">
      <c r="A107" s="16"/>
      <c r="B107" s="27"/>
      <c r="C107" s="1"/>
      <c r="D107" s="2"/>
      <c r="E107" s="3"/>
      <c r="F107" s="2"/>
      <c r="G107" s="2"/>
      <c r="H107" s="2"/>
      <c r="I107" s="3"/>
      <c r="J107" s="3"/>
      <c r="K107" s="4"/>
      <c r="L107" s="4"/>
      <c r="M107" s="5"/>
      <c r="N107" s="36"/>
      <c r="O107" s="6"/>
      <c r="P107" s="6"/>
      <c r="Q107" s="6"/>
      <c r="R107" s="6"/>
      <c r="S107" s="7"/>
      <c r="T107" s="7"/>
      <c r="U107" s="7"/>
      <c r="V107" s="7"/>
    </row>
    <row r="108" spans="1:22" ht="28.5" customHeight="1" x14ac:dyDescent="0.35">
      <c r="A108" s="16"/>
      <c r="B108" s="27"/>
      <c r="C108" s="1"/>
      <c r="D108" s="2"/>
      <c r="E108" s="3"/>
      <c r="F108" s="2"/>
      <c r="G108" s="2"/>
      <c r="H108" s="2"/>
      <c r="I108" s="3"/>
      <c r="J108" s="3"/>
      <c r="K108" s="4"/>
      <c r="L108" s="4"/>
      <c r="M108" s="5"/>
      <c r="N108" s="36"/>
      <c r="O108" s="6"/>
      <c r="P108" s="6"/>
      <c r="Q108" s="6"/>
      <c r="R108" s="6"/>
      <c r="S108" s="7"/>
      <c r="T108" s="7"/>
      <c r="U108" s="7"/>
      <c r="V108" s="7"/>
    </row>
    <row r="109" spans="1:22" ht="28.5" customHeight="1" x14ac:dyDescent="0.35">
      <c r="A109" s="16"/>
      <c r="B109" s="27"/>
      <c r="C109" s="1"/>
      <c r="D109" s="2"/>
      <c r="E109" s="3"/>
      <c r="F109" s="2"/>
      <c r="G109" s="2"/>
      <c r="H109" s="2"/>
      <c r="I109" s="3"/>
      <c r="J109" s="3"/>
      <c r="K109" s="4"/>
      <c r="L109" s="4"/>
      <c r="M109" s="5"/>
      <c r="N109" s="36"/>
      <c r="O109" s="6"/>
      <c r="P109" s="6"/>
      <c r="Q109" s="6"/>
      <c r="R109" s="6"/>
      <c r="S109" s="7"/>
      <c r="T109" s="7"/>
      <c r="U109" s="7"/>
      <c r="V109" s="7"/>
    </row>
    <row r="110" spans="1:22" ht="28.5" customHeight="1" x14ac:dyDescent="0.35">
      <c r="A110" s="16"/>
      <c r="B110" s="27"/>
      <c r="C110" s="1"/>
      <c r="D110" s="2"/>
      <c r="E110" s="3"/>
      <c r="F110" s="2"/>
      <c r="G110" s="2"/>
      <c r="H110" s="2"/>
      <c r="I110" s="3"/>
      <c r="J110" s="3"/>
      <c r="K110" s="4"/>
      <c r="L110" s="4"/>
      <c r="M110" s="5"/>
      <c r="N110" s="36"/>
      <c r="O110" s="6"/>
      <c r="P110" s="6"/>
      <c r="Q110" s="6"/>
      <c r="R110" s="6"/>
      <c r="S110" s="7"/>
      <c r="T110" s="7"/>
      <c r="U110" s="7"/>
      <c r="V110" s="7"/>
    </row>
    <row r="111" spans="1:22" ht="28.5" customHeight="1" x14ac:dyDescent="0.35">
      <c r="A111" s="16"/>
      <c r="B111" s="27"/>
      <c r="C111" s="1"/>
      <c r="D111" s="2"/>
      <c r="E111" s="3"/>
      <c r="F111" s="2"/>
      <c r="G111" s="2"/>
      <c r="H111" s="2"/>
      <c r="I111" s="3"/>
      <c r="J111" s="3"/>
      <c r="K111" s="4"/>
      <c r="L111" s="4"/>
      <c r="M111" s="5"/>
      <c r="N111" s="36"/>
      <c r="O111" s="6"/>
      <c r="P111" s="6"/>
      <c r="Q111" s="6"/>
      <c r="R111" s="6"/>
      <c r="S111" s="7"/>
      <c r="T111" s="7"/>
      <c r="U111" s="7"/>
      <c r="V111" s="7"/>
    </row>
    <row r="112" spans="1:22" ht="28.5" customHeight="1" x14ac:dyDescent="0.35">
      <c r="A112" s="16"/>
      <c r="B112" s="27"/>
      <c r="C112" s="1"/>
      <c r="D112" s="2"/>
      <c r="E112" s="3"/>
      <c r="F112" s="2"/>
      <c r="G112" s="2"/>
      <c r="H112" s="2"/>
      <c r="I112" s="3"/>
      <c r="J112" s="3"/>
      <c r="K112" s="4"/>
      <c r="L112" s="4"/>
      <c r="M112" s="5"/>
      <c r="N112" s="36"/>
      <c r="O112" s="6"/>
      <c r="P112" s="6"/>
      <c r="Q112" s="6"/>
      <c r="R112" s="6"/>
      <c r="S112" s="7"/>
      <c r="T112" s="7"/>
      <c r="U112" s="7"/>
      <c r="V112" s="7"/>
    </row>
    <row r="113" spans="1:22" ht="28.5" customHeight="1" x14ac:dyDescent="0.35">
      <c r="A113" s="16"/>
      <c r="B113" s="27"/>
      <c r="C113" s="1"/>
      <c r="D113" s="2"/>
      <c r="E113" s="3"/>
      <c r="F113" s="2"/>
      <c r="G113" s="2"/>
      <c r="H113" s="2"/>
      <c r="I113" s="3"/>
      <c r="J113" s="3"/>
      <c r="K113" s="4"/>
      <c r="L113" s="4"/>
      <c r="M113" s="5"/>
      <c r="N113" s="36"/>
      <c r="O113" s="6"/>
      <c r="P113" s="6"/>
      <c r="Q113" s="6"/>
      <c r="R113" s="6"/>
      <c r="S113" s="7"/>
      <c r="T113" s="7"/>
      <c r="U113" s="7"/>
      <c r="V113" s="7"/>
    </row>
    <row r="114" spans="1:22" ht="28.5" customHeight="1" x14ac:dyDescent="0.35">
      <c r="A114" s="16"/>
      <c r="B114" s="27"/>
      <c r="C114" s="1"/>
      <c r="D114" s="2"/>
      <c r="E114" s="3"/>
      <c r="F114" s="2"/>
      <c r="G114" s="2"/>
      <c r="H114" s="2"/>
      <c r="I114" s="3"/>
      <c r="J114" s="3"/>
      <c r="K114" s="4"/>
      <c r="L114" s="4"/>
      <c r="M114" s="5"/>
      <c r="N114" s="36"/>
      <c r="O114" s="6"/>
      <c r="P114" s="6"/>
      <c r="Q114" s="6"/>
      <c r="R114" s="6"/>
      <c r="S114" s="7"/>
      <c r="T114" s="7"/>
      <c r="U114" s="7"/>
      <c r="V114" s="7"/>
    </row>
    <row r="115" spans="1:22" ht="28.5" customHeight="1" x14ac:dyDescent="0.35">
      <c r="A115" s="16"/>
      <c r="B115" s="27"/>
      <c r="C115" s="1"/>
      <c r="D115" s="2"/>
      <c r="E115" s="3"/>
      <c r="F115" s="2"/>
      <c r="G115" s="2"/>
      <c r="H115" s="2"/>
      <c r="I115" s="3"/>
      <c r="J115" s="3"/>
      <c r="K115" s="4"/>
      <c r="L115" s="4"/>
      <c r="M115" s="5"/>
      <c r="N115" s="36"/>
      <c r="O115" s="6"/>
      <c r="P115" s="6"/>
      <c r="Q115" s="6"/>
      <c r="R115" s="6"/>
      <c r="S115" s="7"/>
      <c r="T115" s="7"/>
      <c r="U115" s="7"/>
      <c r="V115" s="7"/>
    </row>
    <row r="116" spans="1:22" ht="28.5" customHeight="1" x14ac:dyDescent="0.35">
      <c r="A116" s="16"/>
      <c r="B116" s="27"/>
      <c r="C116" s="1"/>
      <c r="D116" s="2"/>
      <c r="E116" s="3"/>
      <c r="F116" s="2"/>
      <c r="G116" s="2"/>
      <c r="H116" s="2"/>
      <c r="I116" s="3"/>
      <c r="J116" s="3"/>
      <c r="K116" s="4"/>
      <c r="L116" s="4"/>
      <c r="M116" s="5"/>
      <c r="N116" s="36"/>
      <c r="O116" s="6"/>
      <c r="P116" s="6"/>
      <c r="Q116" s="6"/>
      <c r="R116" s="6"/>
      <c r="S116" s="7"/>
      <c r="T116" s="7"/>
      <c r="U116" s="7"/>
      <c r="V116" s="7"/>
    </row>
    <row r="117" spans="1:22" ht="28.5" customHeight="1" x14ac:dyDescent="0.35">
      <c r="A117" s="16"/>
      <c r="B117" s="27"/>
      <c r="C117" s="1"/>
      <c r="D117" s="2"/>
      <c r="E117" s="3"/>
      <c r="F117" s="2"/>
      <c r="G117" s="2"/>
      <c r="H117" s="2"/>
      <c r="I117" s="3"/>
      <c r="J117" s="3"/>
      <c r="K117" s="4"/>
      <c r="L117" s="4"/>
      <c r="M117" s="5"/>
      <c r="N117" s="36"/>
      <c r="O117" s="6"/>
      <c r="P117" s="6"/>
      <c r="Q117" s="6"/>
      <c r="R117" s="6"/>
      <c r="S117" s="7"/>
      <c r="T117" s="7"/>
      <c r="U117" s="7"/>
      <c r="V117" s="7"/>
    </row>
    <row r="118" spans="1:22" ht="28.5" customHeight="1" x14ac:dyDescent="0.35">
      <c r="A118" s="16"/>
      <c r="B118" s="27"/>
      <c r="C118" s="1"/>
      <c r="D118" s="2"/>
      <c r="E118" s="3"/>
      <c r="F118" s="2"/>
      <c r="G118" s="2"/>
      <c r="H118" s="2"/>
      <c r="I118" s="3"/>
      <c r="J118" s="3"/>
      <c r="K118" s="4"/>
      <c r="L118" s="4"/>
      <c r="M118" s="5"/>
      <c r="N118" s="36"/>
      <c r="O118" s="6"/>
      <c r="P118" s="6"/>
      <c r="Q118" s="6"/>
      <c r="R118" s="6"/>
      <c r="S118" s="7"/>
      <c r="T118" s="7"/>
      <c r="U118" s="7"/>
      <c r="V118" s="7"/>
    </row>
    <row r="119" spans="1:22" ht="28.5" customHeight="1" x14ac:dyDescent="0.35">
      <c r="A119" s="16"/>
      <c r="B119" s="27"/>
      <c r="C119" s="1"/>
      <c r="D119" s="2"/>
      <c r="E119" s="3"/>
      <c r="F119" s="2"/>
      <c r="G119" s="2"/>
      <c r="H119" s="2"/>
      <c r="I119" s="3"/>
      <c r="J119" s="3"/>
      <c r="K119" s="4"/>
      <c r="L119" s="4"/>
      <c r="M119" s="5"/>
      <c r="N119" s="36"/>
      <c r="O119" s="6"/>
      <c r="P119" s="6"/>
      <c r="Q119" s="6"/>
      <c r="R119" s="6"/>
      <c r="S119" s="7"/>
      <c r="T119" s="7"/>
      <c r="U119" s="7"/>
      <c r="V119" s="7"/>
    </row>
    <row r="120" spans="1:22" ht="28.5" customHeight="1" x14ac:dyDescent="0.35">
      <c r="A120" s="16"/>
      <c r="B120" s="27"/>
      <c r="C120" s="1"/>
      <c r="D120" s="2"/>
      <c r="E120" s="3"/>
      <c r="F120" s="2"/>
      <c r="G120" s="2"/>
      <c r="H120" s="2"/>
      <c r="I120" s="3"/>
      <c r="J120" s="3"/>
      <c r="K120" s="4"/>
      <c r="L120" s="4"/>
      <c r="M120" s="5"/>
      <c r="N120" s="36"/>
      <c r="O120" s="6"/>
      <c r="P120" s="6"/>
      <c r="Q120" s="6"/>
      <c r="R120" s="6"/>
      <c r="S120" s="7"/>
      <c r="T120" s="7"/>
      <c r="U120" s="7"/>
      <c r="V120" s="7"/>
    </row>
    <row r="121" spans="1:22" ht="28.5" customHeight="1" x14ac:dyDescent="0.35">
      <c r="A121" s="16"/>
      <c r="B121" s="27"/>
      <c r="C121" s="1"/>
      <c r="D121" s="2"/>
      <c r="E121" s="3"/>
      <c r="F121" s="2"/>
      <c r="G121" s="2"/>
      <c r="H121" s="2"/>
      <c r="I121" s="3"/>
      <c r="J121" s="3"/>
      <c r="K121" s="4"/>
      <c r="L121" s="4"/>
      <c r="M121" s="5"/>
      <c r="N121" s="36"/>
      <c r="O121" s="6"/>
      <c r="P121" s="6"/>
      <c r="Q121" s="6"/>
      <c r="R121" s="6"/>
      <c r="S121" s="7"/>
      <c r="T121" s="7"/>
      <c r="U121" s="7"/>
      <c r="V121" s="7"/>
    </row>
    <row r="122" spans="1:22" ht="28.5" customHeight="1" x14ac:dyDescent="0.35">
      <c r="A122" s="16"/>
      <c r="B122" s="27"/>
      <c r="C122" s="1"/>
      <c r="D122" s="2"/>
      <c r="E122" s="3"/>
      <c r="F122" s="2"/>
      <c r="G122" s="2"/>
      <c r="H122" s="2"/>
      <c r="I122" s="3"/>
      <c r="J122" s="3"/>
      <c r="K122" s="4"/>
      <c r="L122" s="4"/>
      <c r="M122" s="5"/>
      <c r="N122" s="36"/>
      <c r="O122" s="6"/>
      <c r="P122" s="6"/>
      <c r="Q122" s="6"/>
      <c r="R122" s="6"/>
      <c r="S122" s="7"/>
      <c r="T122" s="7"/>
      <c r="U122" s="7"/>
      <c r="V122" s="7"/>
    </row>
    <row r="123" spans="1:22" ht="28.5" customHeight="1" x14ac:dyDescent="0.35">
      <c r="A123" s="16"/>
      <c r="B123" s="27"/>
      <c r="C123" s="1"/>
      <c r="D123" s="2"/>
      <c r="E123" s="3"/>
      <c r="F123" s="2"/>
      <c r="G123" s="2"/>
      <c r="H123" s="2"/>
      <c r="I123" s="3"/>
      <c r="J123" s="3"/>
      <c r="K123" s="4"/>
      <c r="L123" s="4"/>
      <c r="M123" s="5"/>
      <c r="N123" s="36"/>
      <c r="O123" s="6"/>
      <c r="P123" s="6"/>
      <c r="Q123" s="6"/>
      <c r="R123" s="6"/>
      <c r="S123" s="7"/>
      <c r="T123" s="7"/>
      <c r="U123" s="7"/>
      <c r="V123" s="7"/>
    </row>
    <row r="124" spans="1:22" ht="28.5" customHeight="1" x14ac:dyDescent="0.35">
      <c r="A124" s="16"/>
      <c r="B124" s="27"/>
      <c r="C124" s="1"/>
      <c r="D124" s="2"/>
      <c r="E124" s="3"/>
      <c r="F124" s="2"/>
      <c r="G124" s="2"/>
      <c r="H124" s="2"/>
      <c r="I124" s="3"/>
      <c r="J124" s="3"/>
      <c r="K124" s="4"/>
      <c r="L124" s="4"/>
      <c r="M124" s="5"/>
      <c r="N124" s="36"/>
      <c r="O124" s="6"/>
      <c r="P124" s="6"/>
      <c r="Q124" s="6"/>
      <c r="R124" s="6"/>
      <c r="S124" s="7"/>
      <c r="T124" s="7"/>
      <c r="U124" s="7"/>
      <c r="V124" s="7"/>
    </row>
    <row r="125" spans="1:22" ht="28.5" customHeight="1" x14ac:dyDescent="0.35">
      <c r="A125" s="16"/>
      <c r="B125" s="27"/>
      <c r="C125" s="1"/>
      <c r="D125" s="2"/>
      <c r="E125" s="3"/>
      <c r="F125" s="2"/>
      <c r="G125" s="2"/>
      <c r="H125" s="2"/>
      <c r="I125" s="3"/>
      <c r="J125" s="3"/>
      <c r="K125" s="4"/>
      <c r="L125" s="4"/>
      <c r="M125" s="5"/>
      <c r="N125" s="36"/>
      <c r="O125" s="6"/>
      <c r="P125" s="6"/>
      <c r="Q125" s="6"/>
      <c r="R125" s="6"/>
      <c r="S125" s="7"/>
      <c r="T125" s="7"/>
      <c r="U125" s="7"/>
      <c r="V125" s="7"/>
    </row>
    <row r="126" spans="1:22" ht="28.5" customHeight="1" x14ac:dyDescent="0.35">
      <c r="A126" s="16"/>
      <c r="B126" s="27"/>
      <c r="C126" s="1"/>
      <c r="D126" s="2"/>
      <c r="E126" s="3"/>
      <c r="F126" s="2"/>
      <c r="G126" s="2"/>
      <c r="H126" s="2"/>
      <c r="I126" s="3"/>
      <c r="J126" s="3"/>
      <c r="K126" s="4"/>
      <c r="L126" s="4"/>
      <c r="M126" s="5"/>
      <c r="N126" s="36"/>
      <c r="O126" s="6"/>
      <c r="P126" s="6"/>
      <c r="Q126" s="6"/>
      <c r="R126" s="6"/>
      <c r="S126" s="7"/>
      <c r="T126" s="7"/>
      <c r="U126" s="7"/>
      <c r="V126" s="7"/>
    </row>
    <row r="127" spans="1:22" ht="28.5" customHeight="1" x14ac:dyDescent="0.35">
      <c r="A127" s="16"/>
      <c r="B127" s="27"/>
      <c r="C127" s="1"/>
      <c r="D127" s="2"/>
      <c r="E127" s="3"/>
      <c r="F127" s="2"/>
      <c r="G127" s="2"/>
      <c r="H127" s="2"/>
      <c r="I127" s="3"/>
      <c r="J127" s="3"/>
      <c r="K127" s="4"/>
      <c r="L127" s="4"/>
      <c r="M127" s="5"/>
      <c r="N127" s="36"/>
      <c r="O127" s="6"/>
      <c r="P127" s="6"/>
      <c r="Q127" s="6"/>
      <c r="R127" s="6"/>
      <c r="S127" s="7"/>
      <c r="T127" s="7"/>
      <c r="U127" s="7"/>
      <c r="V127" s="7"/>
    </row>
    <row r="128" spans="1:22" ht="28.5" customHeight="1" x14ac:dyDescent="0.35">
      <c r="A128" s="16"/>
      <c r="B128" s="27"/>
      <c r="C128" s="1"/>
      <c r="D128" s="2"/>
      <c r="E128" s="3"/>
      <c r="F128" s="2"/>
      <c r="G128" s="2"/>
      <c r="H128" s="2"/>
      <c r="I128" s="3"/>
      <c r="J128" s="3"/>
      <c r="K128" s="4"/>
      <c r="L128" s="4"/>
      <c r="M128" s="5"/>
      <c r="N128" s="36"/>
      <c r="O128" s="6"/>
      <c r="P128" s="6"/>
      <c r="Q128" s="6"/>
      <c r="R128" s="6"/>
      <c r="S128" s="7"/>
      <c r="T128" s="7"/>
      <c r="U128" s="7"/>
      <c r="V128" s="7"/>
    </row>
    <row r="129" spans="1:22" ht="28.5" customHeight="1" x14ac:dyDescent="0.35">
      <c r="A129" s="16"/>
      <c r="B129" s="27"/>
      <c r="C129" s="1"/>
      <c r="D129" s="2"/>
      <c r="E129" s="3"/>
      <c r="F129" s="2"/>
      <c r="G129" s="2"/>
      <c r="H129" s="2"/>
      <c r="I129" s="3"/>
      <c r="J129" s="3"/>
      <c r="K129" s="4"/>
      <c r="L129" s="4"/>
      <c r="M129" s="5"/>
      <c r="N129" s="36"/>
      <c r="O129" s="6"/>
      <c r="P129" s="6"/>
      <c r="Q129" s="6"/>
      <c r="R129" s="6"/>
      <c r="S129" s="7"/>
      <c r="T129" s="7"/>
      <c r="U129" s="7"/>
      <c r="V129" s="7"/>
    </row>
    <row r="130" spans="1:22" ht="28.5" customHeight="1" x14ac:dyDescent="0.35">
      <c r="A130" s="16"/>
      <c r="B130" s="27"/>
      <c r="C130" s="1"/>
      <c r="D130" s="2"/>
      <c r="E130" s="3"/>
      <c r="F130" s="2"/>
      <c r="G130" s="2"/>
      <c r="H130" s="2"/>
      <c r="I130" s="3"/>
      <c r="J130" s="3"/>
      <c r="K130" s="4"/>
      <c r="L130" s="4"/>
      <c r="M130" s="5"/>
      <c r="N130" s="36"/>
      <c r="O130" s="6"/>
      <c r="P130" s="6"/>
      <c r="Q130" s="6"/>
      <c r="R130" s="6"/>
      <c r="S130" s="7"/>
      <c r="T130" s="7"/>
      <c r="U130" s="7"/>
      <c r="V130" s="7"/>
    </row>
    <row r="131" spans="1:22" ht="28.5" customHeight="1" x14ac:dyDescent="0.35">
      <c r="A131" s="16"/>
      <c r="B131" s="27"/>
      <c r="C131" s="1"/>
      <c r="D131" s="2"/>
      <c r="E131" s="3"/>
      <c r="F131" s="2"/>
      <c r="G131" s="2"/>
      <c r="H131" s="2"/>
      <c r="I131" s="3"/>
      <c r="J131" s="3"/>
      <c r="K131" s="4"/>
      <c r="L131" s="4"/>
      <c r="M131" s="5"/>
      <c r="N131" s="36"/>
      <c r="O131" s="6"/>
      <c r="P131" s="6"/>
      <c r="Q131" s="6"/>
      <c r="R131" s="6"/>
      <c r="S131" s="7"/>
      <c r="T131" s="7"/>
      <c r="U131" s="7"/>
      <c r="V131" s="7"/>
    </row>
    <row r="132" spans="1:22" ht="28.5" customHeight="1" x14ac:dyDescent="0.35">
      <c r="A132" s="16"/>
      <c r="B132" s="27"/>
      <c r="C132" s="1"/>
      <c r="D132" s="2"/>
      <c r="E132" s="3"/>
      <c r="F132" s="2"/>
      <c r="G132" s="2"/>
      <c r="H132" s="2"/>
      <c r="I132" s="3"/>
      <c r="J132" s="3"/>
      <c r="K132" s="4"/>
      <c r="L132" s="4"/>
      <c r="M132" s="5"/>
      <c r="N132" s="36"/>
      <c r="O132" s="6"/>
      <c r="P132" s="6"/>
      <c r="Q132" s="6"/>
      <c r="R132" s="6"/>
      <c r="S132" s="7"/>
      <c r="T132" s="7"/>
      <c r="U132" s="7"/>
      <c r="V132" s="7"/>
    </row>
    <row r="133" spans="1:22" ht="28.5" customHeight="1" x14ac:dyDescent="0.35">
      <c r="A133" s="16"/>
      <c r="B133" s="27"/>
      <c r="C133" s="1"/>
      <c r="D133" s="2"/>
      <c r="E133" s="3"/>
      <c r="F133" s="2"/>
      <c r="G133" s="2"/>
      <c r="H133" s="2"/>
      <c r="I133" s="3"/>
      <c r="J133" s="3"/>
      <c r="K133" s="4"/>
      <c r="L133" s="4"/>
      <c r="M133" s="5"/>
      <c r="N133" s="36"/>
      <c r="O133" s="6"/>
      <c r="P133" s="6"/>
      <c r="Q133" s="6"/>
      <c r="R133" s="6"/>
      <c r="S133" s="7"/>
      <c r="T133" s="7"/>
      <c r="U133" s="7"/>
      <c r="V133" s="7"/>
    </row>
    <row r="134" spans="1:22" ht="28.5" customHeight="1" x14ac:dyDescent="0.35">
      <c r="A134" s="16"/>
      <c r="B134" s="27"/>
      <c r="C134" s="1"/>
      <c r="D134" s="2"/>
      <c r="E134" s="3"/>
      <c r="F134" s="2"/>
      <c r="G134" s="2"/>
      <c r="H134" s="2"/>
      <c r="I134" s="3"/>
      <c r="J134" s="3"/>
      <c r="K134" s="4"/>
      <c r="L134" s="4"/>
      <c r="M134" s="5"/>
      <c r="N134" s="36"/>
      <c r="O134" s="6"/>
      <c r="P134" s="6"/>
      <c r="Q134" s="6"/>
      <c r="R134" s="6"/>
      <c r="S134" s="7"/>
      <c r="T134" s="7"/>
      <c r="U134" s="7"/>
      <c r="V134" s="7"/>
    </row>
    <row r="135" spans="1:22" ht="28.5" customHeight="1" x14ac:dyDescent="0.35">
      <c r="A135" s="16"/>
      <c r="B135" s="27"/>
      <c r="C135" s="1"/>
      <c r="D135" s="2"/>
      <c r="E135" s="3"/>
      <c r="F135" s="2"/>
      <c r="G135" s="2"/>
      <c r="H135" s="2"/>
      <c r="I135" s="3"/>
      <c r="J135" s="3"/>
      <c r="K135" s="4"/>
      <c r="L135" s="4"/>
      <c r="M135" s="5"/>
      <c r="N135" s="36"/>
      <c r="O135" s="6"/>
      <c r="P135" s="6"/>
      <c r="Q135" s="6"/>
      <c r="R135" s="6"/>
      <c r="S135" s="7"/>
      <c r="T135" s="7"/>
      <c r="U135" s="7"/>
      <c r="V135" s="7"/>
    </row>
    <row r="136" spans="1:22" ht="28.5" customHeight="1" x14ac:dyDescent="0.35">
      <c r="A136" s="16"/>
      <c r="B136" s="27"/>
      <c r="C136" s="1"/>
      <c r="D136" s="2"/>
      <c r="E136" s="3"/>
      <c r="F136" s="2"/>
      <c r="G136" s="2"/>
      <c r="H136" s="2"/>
      <c r="I136" s="3"/>
      <c r="J136" s="3"/>
      <c r="K136" s="4"/>
      <c r="L136" s="4"/>
      <c r="M136" s="5"/>
      <c r="N136" s="36"/>
      <c r="O136" s="6"/>
      <c r="P136" s="6"/>
      <c r="Q136" s="6"/>
      <c r="R136" s="6"/>
      <c r="S136" s="7"/>
      <c r="T136" s="7"/>
      <c r="U136" s="7"/>
      <c r="V136" s="7"/>
    </row>
    <row r="137" spans="1:22" ht="28.5" customHeight="1" x14ac:dyDescent="0.35">
      <c r="A137" s="16"/>
      <c r="B137" s="27"/>
      <c r="C137" s="1"/>
      <c r="D137" s="2"/>
      <c r="E137" s="3"/>
      <c r="F137" s="2"/>
      <c r="G137" s="2"/>
      <c r="H137" s="2"/>
      <c r="I137" s="3"/>
      <c r="J137" s="3"/>
      <c r="K137" s="4"/>
      <c r="L137" s="4"/>
      <c r="M137" s="5"/>
      <c r="N137" s="36"/>
      <c r="O137" s="6"/>
      <c r="P137" s="6"/>
      <c r="Q137" s="6"/>
      <c r="R137" s="6"/>
      <c r="S137" s="7"/>
      <c r="T137" s="7"/>
      <c r="U137" s="7"/>
      <c r="V137" s="7"/>
    </row>
    <row r="138" spans="1:22" ht="28.5" customHeight="1" x14ac:dyDescent="0.35">
      <c r="A138" s="16"/>
      <c r="B138" s="27"/>
      <c r="C138" s="1"/>
      <c r="D138" s="2"/>
      <c r="E138" s="3"/>
      <c r="F138" s="2"/>
      <c r="G138" s="2"/>
      <c r="H138" s="2"/>
      <c r="I138" s="3"/>
      <c r="J138" s="3"/>
      <c r="K138" s="4"/>
      <c r="L138" s="4"/>
      <c r="M138" s="5"/>
      <c r="N138" s="36"/>
      <c r="O138" s="6"/>
      <c r="P138" s="6"/>
      <c r="Q138" s="6"/>
      <c r="R138" s="6"/>
      <c r="S138" s="7"/>
      <c r="T138" s="7"/>
      <c r="U138" s="7"/>
      <c r="V138" s="7"/>
    </row>
    <row r="139" spans="1:22" ht="28.5" customHeight="1" x14ac:dyDescent="0.35">
      <c r="A139" s="16"/>
      <c r="B139" s="27"/>
      <c r="C139" s="1"/>
      <c r="D139" s="2"/>
      <c r="E139" s="3"/>
      <c r="F139" s="2"/>
      <c r="G139" s="2"/>
      <c r="H139" s="2"/>
      <c r="I139" s="3"/>
      <c r="J139" s="3"/>
      <c r="K139" s="4"/>
      <c r="L139" s="4"/>
      <c r="M139" s="5"/>
      <c r="N139" s="36"/>
      <c r="O139" s="6"/>
      <c r="P139" s="6"/>
      <c r="Q139" s="6"/>
      <c r="R139" s="6"/>
      <c r="S139" s="7"/>
      <c r="T139" s="7"/>
      <c r="U139" s="7"/>
      <c r="V139" s="7"/>
    </row>
    <row r="140" spans="1:22" ht="28.5" customHeight="1" x14ac:dyDescent="0.35">
      <c r="A140" s="16"/>
      <c r="B140" s="27"/>
      <c r="C140" s="1"/>
      <c r="D140" s="2"/>
      <c r="E140" s="3"/>
      <c r="F140" s="2"/>
      <c r="G140" s="2"/>
      <c r="H140" s="2"/>
      <c r="I140" s="3"/>
      <c r="J140" s="3"/>
      <c r="K140" s="4"/>
      <c r="L140" s="4"/>
      <c r="M140" s="5"/>
      <c r="N140" s="36"/>
      <c r="O140" s="6"/>
      <c r="P140" s="6"/>
      <c r="Q140" s="6"/>
      <c r="R140" s="6"/>
      <c r="S140" s="7"/>
      <c r="T140" s="7"/>
      <c r="U140" s="7"/>
      <c r="V140" s="7"/>
    </row>
    <row r="141" spans="1:22" ht="28.5" customHeight="1" x14ac:dyDescent="0.35">
      <c r="A141" s="16"/>
      <c r="B141" s="27"/>
      <c r="C141" s="1"/>
      <c r="D141" s="2"/>
      <c r="E141" s="3"/>
      <c r="F141" s="2"/>
      <c r="G141" s="2"/>
      <c r="H141" s="2"/>
      <c r="I141" s="3"/>
      <c r="J141" s="3"/>
      <c r="K141" s="4"/>
      <c r="L141" s="4"/>
      <c r="M141" s="5"/>
      <c r="N141" s="36"/>
      <c r="O141" s="6"/>
      <c r="P141" s="6"/>
      <c r="Q141" s="6"/>
      <c r="R141" s="6"/>
      <c r="S141" s="7"/>
      <c r="T141" s="7"/>
      <c r="U141" s="7"/>
      <c r="V141" s="7"/>
    </row>
    <row r="142" spans="1:22" ht="28.5" customHeight="1" x14ac:dyDescent="0.35">
      <c r="A142" s="16"/>
      <c r="B142" s="27"/>
      <c r="C142" s="1"/>
      <c r="D142" s="2"/>
      <c r="E142" s="3"/>
      <c r="F142" s="2"/>
      <c r="G142" s="2"/>
      <c r="H142" s="2"/>
      <c r="I142" s="3"/>
      <c r="J142" s="3"/>
      <c r="K142" s="4"/>
      <c r="L142" s="4"/>
      <c r="M142" s="5"/>
      <c r="N142" s="36"/>
      <c r="O142" s="6"/>
      <c r="P142" s="6"/>
      <c r="Q142" s="6"/>
      <c r="R142" s="6"/>
      <c r="S142" s="7"/>
      <c r="T142" s="7"/>
      <c r="U142" s="7"/>
      <c r="V142" s="7"/>
    </row>
    <row r="143" spans="1:22" ht="28.5" customHeight="1" x14ac:dyDescent="0.35">
      <c r="A143" s="16"/>
      <c r="B143" s="27"/>
      <c r="C143" s="1"/>
      <c r="D143" s="2"/>
      <c r="E143" s="3"/>
      <c r="F143" s="2"/>
      <c r="G143" s="2"/>
      <c r="H143" s="2"/>
      <c r="I143" s="3"/>
      <c r="J143" s="3"/>
      <c r="K143" s="4"/>
      <c r="L143" s="4"/>
      <c r="M143" s="5"/>
      <c r="N143" s="36"/>
      <c r="O143" s="6"/>
      <c r="P143" s="6"/>
      <c r="Q143" s="6"/>
      <c r="R143" s="6"/>
      <c r="S143" s="7"/>
      <c r="T143" s="7"/>
      <c r="U143" s="7"/>
      <c r="V143" s="7"/>
    </row>
    <row r="144" spans="1:22" ht="28.5" customHeight="1" x14ac:dyDescent="0.35">
      <c r="A144" s="16"/>
      <c r="B144" s="27"/>
      <c r="C144" s="1"/>
      <c r="D144" s="2"/>
      <c r="E144" s="3"/>
      <c r="F144" s="2"/>
      <c r="G144" s="2"/>
      <c r="H144" s="2"/>
      <c r="I144" s="3"/>
      <c r="J144" s="3"/>
      <c r="K144" s="4"/>
      <c r="L144" s="4"/>
      <c r="M144" s="5"/>
      <c r="N144" s="36"/>
      <c r="O144" s="6"/>
      <c r="P144" s="6"/>
      <c r="Q144" s="6"/>
      <c r="R144" s="6"/>
      <c r="S144" s="7"/>
      <c r="T144" s="7"/>
      <c r="U144" s="7"/>
      <c r="V144" s="7"/>
    </row>
    <row r="145" spans="1:22" ht="28.5" customHeight="1" x14ac:dyDescent="0.35">
      <c r="A145" s="16"/>
      <c r="B145" s="27"/>
      <c r="C145" s="1"/>
      <c r="D145" s="2"/>
      <c r="E145" s="3"/>
      <c r="F145" s="2"/>
      <c r="G145" s="2"/>
      <c r="H145" s="2"/>
      <c r="I145" s="3"/>
      <c r="J145" s="3"/>
      <c r="K145" s="4"/>
      <c r="L145" s="4"/>
      <c r="M145" s="5"/>
      <c r="N145" s="36"/>
      <c r="O145" s="6"/>
      <c r="P145" s="6"/>
      <c r="Q145" s="6"/>
      <c r="R145" s="6"/>
      <c r="S145" s="7"/>
      <c r="T145" s="7"/>
      <c r="U145" s="7"/>
      <c r="V145" s="7"/>
    </row>
    <row r="146" spans="1:22" ht="28.5" customHeight="1" x14ac:dyDescent="0.35">
      <c r="A146" s="16"/>
      <c r="B146" s="27"/>
      <c r="C146" s="1"/>
      <c r="D146" s="2"/>
      <c r="E146" s="3"/>
      <c r="F146" s="2"/>
      <c r="G146" s="2"/>
      <c r="H146" s="2"/>
      <c r="I146" s="3"/>
      <c r="J146" s="3"/>
      <c r="K146" s="4"/>
      <c r="L146" s="4"/>
      <c r="M146" s="5"/>
      <c r="N146" s="36"/>
      <c r="O146" s="6"/>
      <c r="P146" s="6"/>
      <c r="Q146" s="6"/>
      <c r="R146" s="6"/>
      <c r="S146" s="7"/>
      <c r="T146" s="7"/>
      <c r="U146" s="7"/>
      <c r="V146" s="7"/>
    </row>
    <row r="147" spans="1:22" ht="28.5" customHeight="1" x14ac:dyDescent="0.35">
      <c r="A147" s="16"/>
      <c r="B147" s="27"/>
      <c r="C147" s="1"/>
      <c r="D147" s="2"/>
      <c r="E147" s="3"/>
      <c r="F147" s="2"/>
      <c r="G147" s="2"/>
      <c r="H147" s="2"/>
      <c r="I147" s="3"/>
      <c r="J147" s="3"/>
      <c r="K147" s="4"/>
      <c r="L147" s="4"/>
      <c r="M147" s="5"/>
      <c r="N147" s="36"/>
      <c r="O147" s="6"/>
      <c r="P147" s="6"/>
      <c r="Q147" s="6"/>
      <c r="R147" s="6"/>
      <c r="S147" s="7"/>
      <c r="T147" s="7"/>
      <c r="U147" s="7"/>
      <c r="V147" s="7"/>
    </row>
    <row r="148" spans="1:22" ht="28.5" customHeight="1" x14ac:dyDescent="0.35">
      <c r="A148" s="16"/>
      <c r="B148" s="27"/>
      <c r="C148" s="1"/>
      <c r="D148" s="2"/>
      <c r="E148" s="3"/>
      <c r="F148" s="2"/>
      <c r="G148" s="2"/>
      <c r="H148" s="2"/>
      <c r="I148" s="3"/>
      <c r="J148" s="3"/>
      <c r="K148" s="4"/>
      <c r="L148" s="4"/>
      <c r="M148" s="5"/>
      <c r="N148" s="36"/>
      <c r="O148" s="6"/>
      <c r="P148" s="6"/>
      <c r="Q148" s="6"/>
      <c r="R148" s="6"/>
      <c r="S148" s="7"/>
      <c r="T148" s="7"/>
      <c r="U148" s="7"/>
      <c r="V148" s="7"/>
    </row>
    <row r="149" spans="1:22" ht="28.5" customHeight="1" x14ac:dyDescent="0.35">
      <c r="A149" s="16"/>
      <c r="B149" s="27"/>
      <c r="C149" s="1"/>
      <c r="D149" s="2"/>
      <c r="E149" s="3"/>
      <c r="F149" s="2"/>
      <c r="G149" s="2"/>
      <c r="H149" s="2"/>
      <c r="I149" s="3"/>
      <c r="J149" s="3"/>
      <c r="K149" s="4"/>
      <c r="L149" s="4"/>
      <c r="M149" s="5"/>
      <c r="N149" s="36"/>
      <c r="O149" s="6"/>
      <c r="P149" s="6"/>
      <c r="Q149" s="6"/>
      <c r="R149" s="6"/>
      <c r="S149" s="7"/>
      <c r="T149" s="7"/>
      <c r="U149" s="7"/>
      <c r="V149" s="7"/>
    </row>
    <row r="150" spans="1:22" ht="28.5" customHeight="1" x14ac:dyDescent="0.35">
      <c r="A150" s="16"/>
      <c r="B150" s="27"/>
      <c r="C150" s="1"/>
      <c r="D150" s="2"/>
      <c r="E150" s="3"/>
      <c r="F150" s="2"/>
      <c r="G150" s="2"/>
      <c r="H150" s="2"/>
      <c r="I150" s="3"/>
      <c r="J150" s="3"/>
      <c r="K150" s="4"/>
      <c r="L150" s="4"/>
      <c r="M150" s="5"/>
      <c r="N150" s="36"/>
      <c r="O150" s="6"/>
      <c r="P150" s="6"/>
      <c r="Q150" s="6"/>
      <c r="R150" s="6"/>
      <c r="S150" s="7"/>
      <c r="T150" s="7"/>
      <c r="U150" s="7"/>
      <c r="V150" s="7"/>
    </row>
    <row r="151" spans="1:22" ht="28.5" customHeight="1" x14ac:dyDescent="0.35">
      <c r="A151" s="16"/>
      <c r="B151" s="27"/>
      <c r="C151" s="1"/>
      <c r="D151" s="2"/>
      <c r="E151" s="3"/>
      <c r="F151" s="2"/>
      <c r="G151" s="2"/>
      <c r="H151" s="2"/>
      <c r="I151" s="3"/>
      <c r="J151" s="3"/>
      <c r="K151" s="4"/>
      <c r="L151" s="4"/>
      <c r="M151" s="5"/>
      <c r="N151" s="36"/>
      <c r="O151" s="6"/>
      <c r="P151" s="6"/>
      <c r="Q151" s="6"/>
      <c r="R151" s="6"/>
      <c r="S151" s="7"/>
      <c r="T151" s="7"/>
      <c r="U151" s="7"/>
      <c r="V151" s="7"/>
    </row>
    <row r="152" spans="1:22" ht="28.5" customHeight="1" x14ac:dyDescent="0.35">
      <c r="A152" s="16"/>
      <c r="B152" s="27"/>
      <c r="C152" s="1"/>
      <c r="D152" s="2"/>
      <c r="E152" s="3"/>
      <c r="F152" s="2"/>
      <c r="G152" s="2"/>
      <c r="H152" s="2"/>
      <c r="I152" s="3"/>
      <c r="J152" s="3"/>
      <c r="K152" s="4"/>
      <c r="L152" s="4"/>
      <c r="M152" s="5"/>
      <c r="N152" s="36"/>
      <c r="O152" s="6"/>
      <c r="P152" s="6"/>
      <c r="Q152" s="6"/>
      <c r="R152" s="6"/>
      <c r="S152" s="7"/>
      <c r="T152" s="7"/>
      <c r="U152" s="7"/>
      <c r="V152" s="7"/>
    </row>
    <row r="153" spans="1:22" ht="28.5" customHeight="1" x14ac:dyDescent="0.35">
      <c r="A153" s="16"/>
      <c r="B153" s="27"/>
      <c r="C153" s="1"/>
      <c r="D153" s="2"/>
      <c r="E153" s="3"/>
      <c r="F153" s="2"/>
      <c r="G153" s="2"/>
      <c r="H153" s="2"/>
      <c r="I153" s="3"/>
      <c r="J153" s="3"/>
      <c r="K153" s="4"/>
      <c r="L153" s="4"/>
      <c r="M153" s="5"/>
      <c r="N153" s="36"/>
      <c r="O153" s="6"/>
      <c r="P153" s="6"/>
      <c r="Q153" s="6"/>
      <c r="R153" s="6"/>
      <c r="S153" s="7"/>
      <c r="T153" s="7"/>
      <c r="U153" s="7"/>
      <c r="V153" s="7"/>
    </row>
    <row r="154" spans="1:22" ht="28.5" customHeight="1" x14ac:dyDescent="0.35">
      <c r="A154" s="16"/>
      <c r="B154" s="27"/>
      <c r="C154" s="1"/>
      <c r="D154" s="2"/>
      <c r="E154" s="3"/>
      <c r="F154" s="2"/>
      <c r="G154" s="2"/>
      <c r="H154" s="2"/>
      <c r="I154" s="3"/>
      <c r="J154" s="3"/>
      <c r="K154" s="4"/>
      <c r="L154" s="4"/>
      <c r="M154" s="5"/>
      <c r="N154" s="36"/>
      <c r="O154" s="6"/>
      <c r="P154" s="6"/>
      <c r="Q154" s="6"/>
      <c r="R154" s="6"/>
      <c r="S154" s="7"/>
      <c r="T154" s="7"/>
      <c r="U154" s="7"/>
      <c r="V154" s="7"/>
    </row>
    <row r="155" spans="1:22" ht="28.5" customHeight="1" x14ac:dyDescent="0.35">
      <c r="A155" s="16"/>
      <c r="B155" s="27"/>
      <c r="C155" s="1"/>
      <c r="D155" s="2"/>
      <c r="E155" s="3"/>
      <c r="F155" s="2"/>
      <c r="G155" s="2"/>
      <c r="H155" s="2"/>
      <c r="I155" s="3"/>
      <c r="J155" s="3"/>
      <c r="K155" s="4"/>
      <c r="L155" s="4"/>
      <c r="M155" s="5"/>
      <c r="N155" s="36"/>
      <c r="O155" s="6"/>
      <c r="P155" s="6"/>
      <c r="Q155" s="6"/>
      <c r="R155" s="6"/>
      <c r="S155" s="7"/>
      <c r="T155" s="7"/>
      <c r="U155" s="7"/>
      <c r="V155" s="7"/>
    </row>
    <row r="156" spans="1:22" ht="28.5" customHeight="1" x14ac:dyDescent="0.35">
      <c r="A156" s="16"/>
      <c r="B156" s="27"/>
      <c r="C156" s="1"/>
      <c r="D156" s="2"/>
      <c r="E156" s="3"/>
      <c r="F156" s="2"/>
      <c r="G156" s="2"/>
      <c r="H156" s="2"/>
      <c r="I156" s="3"/>
      <c r="J156" s="3"/>
      <c r="K156" s="4"/>
      <c r="L156" s="4"/>
      <c r="M156" s="5"/>
      <c r="N156" s="36"/>
      <c r="O156" s="6"/>
      <c r="P156" s="6"/>
      <c r="Q156" s="6"/>
      <c r="R156" s="6"/>
      <c r="S156" s="7"/>
      <c r="T156" s="7"/>
      <c r="U156" s="7"/>
      <c r="V156" s="7"/>
    </row>
    <row r="157" spans="1:22" ht="28.5" customHeight="1" x14ac:dyDescent="0.35">
      <c r="A157" s="16"/>
      <c r="B157" s="27"/>
      <c r="C157" s="1"/>
      <c r="D157" s="2"/>
      <c r="E157" s="3"/>
      <c r="F157" s="2"/>
      <c r="G157" s="2"/>
      <c r="H157" s="2"/>
      <c r="I157" s="3"/>
      <c r="J157" s="3"/>
      <c r="K157" s="4"/>
      <c r="L157" s="4"/>
      <c r="M157" s="5"/>
      <c r="N157" s="36"/>
      <c r="O157" s="6"/>
      <c r="P157" s="6"/>
      <c r="Q157" s="6"/>
      <c r="R157" s="6"/>
      <c r="S157" s="7"/>
      <c r="T157" s="7"/>
      <c r="U157" s="7"/>
      <c r="V157" s="7"/>
    </row>
    <row r="158" spans="1:22" ht="28.5" customHeight="1" x14ac:dyDescent="0.35">
      <c r="A158" s="16"/>
      <c r="B158" s="27"/>
      <c r="C158" s="1"/>
      <c r="D158" s="2"/>
      <c r="E158" s="3"/>
      <c r="F158" s="2"/>
      <c r="G158" s="2"/>
      <c r="H158" s="2"/>
      <c r="I158" s="3"/>
      <c r="J158" s="3"/>
      <c r="K158" s="4"/>
      <c r="L158" s="4"/>
      <c r="M158" s="5"/>
      <c r="N158" s="36"/>
      <c r="O158" s="6"/>
      <c r="P158" s="6"/>
      <c r="Q158" s="6"/>
      <c r="R158" s="6"/>
      <c r="S158" s="7"/>
      <c r="T158" s="7"/>
      <c r="U158" s="7"/>
      <c r="V158" s="7"/>
    </row>
  </sheetData>
  <autoFilter ref="A2:AD2" xr:uid="{00000000-0009-0000-0000-000000000000}">
    <sortState xmlns:xlrd2="http://schemas.microsoft.com/office/spreadsheetml/2017/richdata2" ref="A3:AD26">
      <sortCondition ref="A2"/>
    </sortState>
  </autoFilter>
  <phoneticPr fontId="7" type="noConversion"/>
  <hyperlinks>
    <hyperlink ref="Y4" r:id="rId1" xr:uid="{4FC61C26-98D4-48B3-BD43-F40FBCBE27E3}"/>
    <hyperlink ref="Y13" r:id="rId2" xr:uid="{E4AEF891-1562-4E87-ABF9-AF307926DA95}"/>
    <hyperlink ref="AA24" r:id="rId3" location="goog_rewarded" xr:uid="{D705F753-A0CB-49A7-B90F-3827DCA70312}"/>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8BAAD-E38E-4726-A8F2-87D6E967D6F8}">
  <dimension ref="A2:Y78"/>
  <sheetViews>
    <sheetView rightToLeft="1" zoomScale="70" zoomScaleNormal="70" workbookViewId="0">
      <selection activeCell="A27" sqref="A27"/>
    </sheetView>
  </sheetViews>
  <sheetFormatPr defaultColWidth="9.6328125" defaultRowHeight="26.5" customHeight="1" x14ac:dyDescent="0.35"/>
  <cols>
    <col min="1" max="1" width="9.6328125" style="14"/>
    <col min="2" max="2" width="17.36328125" style="14" customWidth="1"/>
    <col min="3" max="7" width="14" style="14" customWidth="1"/>
    <col min="8" max="8" width="14.54296875" style="14" customWidth="1"/>
    <col min="9" max="16384" width="9.6328125" style="14"/>
  </cols>
  <sheetData>
    <row r="2" spans="1:11" s="11" customFormat="1" ht="26.5" customHeight="1" x14ac:dyDescent="0.35">
      <c r="A2" s="11">
        <v>1</v>
      </c>
      <c r="B2" s="42" t="s">
        <v>270</v>
      </c>
      <c r="C2" s="43"/>
      <c r="D2" s="43"/>
      <c r="E2" s="43"/>
      <c r="F2" s="43"/>
      <c r="G2" s="44"/>
    </row>
    <row r="3" spans="1:11" s="11" customFormat="1" ht="26.5" customHeight="1" x14ac:dyDescent="0.35">
      <c r="B3" s="45" t="s">
        <v>49</v>
      </c>
      <c r="C3" s="46"/>
      <c r="D3" s="46"/>
      <c r="E3" s="46"/>
      <c r="F3" s="46"/>
      <c r="G3" s="47"/>
    </row>
    <row r="4" spans="1:11" s="11" customFormat="1" ht="26.5" customHeight="1" x14ac:dyDescent="0.35">
      <c r="B4" s="12"/>
      <c r="C4" s="12" t="s">
        <v>58</v>
      </c>
      <c r="D4" s="12" t="s">
        <v>59</v>
      </c>
      <c r="E4" s="12" t="s">
        <v>56</v>
      </c>
      <c r="F4" s="12" t="s">
        <v>57</v>
      </c>
      <c r="G4" s="12" t="s">
        <v>47</v>
      </c>
    </row>
    <row r="5" spans="1:11" s="11" customFormat="1" ht="26.5" customHeight="1" x14ac:dyDescent="0.35">
      <c r="B5" s="12" t="s">
        <v>29</v>
      </c>
      <c r="C5" s="5">
        <f>SUMIFS(data!M:M,data!C:C,stats!H5,data!D:D,stats!B5)</f>
        <v>0</v>
      </c>
      <c r="D5" s="5">
        <f>SUMIFS(data!M:M,data!C:C,stats!I5,data!D:D,stats!B5)</f>
        <v>1</v>
      </c>
      <c r="E5" s="5">
        <f>SUMIFS(data!M:M,data!C:C,stats!J5,data!D:D,stats!B5)</f>
        <v>11</v>
      </c>
      <c r="F5" s="5">
        <f>SUMIFS(data!M:M,data!C:C,stats!K5,data!D:D,stats!B5)</f>
        <v>0</v>
      </c>
      <c r="G5" s="13">
        <f>SUM(C5:F5)</f>
        <v>12</v>
      </c>
      <c r="H5" s="15" t="s">
        <v>58</v>
      </c>
      <c r="I5" s="15" t="s">
        <v>59</v>
      </c>
      <c r="J5" s="15" t="s">
        <v>56</v>
      </c>
      <c r="K5" s="15" t="s">
        <v>57</v>
      </c>
    </row>
    <row r="6" spans="1:11" s="11" customFormat="1" ht="26.5" customHeight="1" x14ac:dyDescent="0.35">
      <c r="B6" s="12" t="s">
        <v>35</v>
      </c>
      <c r="C6" s="5">
        <f>SUMIFS(data!M:M,data!C:C,stats!H6,data!D:D,stats!B6)</f>
        <v>0</v>
      </c>
      <c r="D6" s="5">
        <f>SUMIFS(data!M:M,data!C:C,stats!I6,data!D:D,stats!B6)</f>
        <v>0</v>
      </c>
      <c r="E6" s="5">
        <f>SUMIFS(data!M:M,data!C:C,stats!J6,data!D:D,stats!B6)</f>
        <v>15</v>
      </c>
      <c r="F6" s="5">
        <f>SUMIFS(data!M:M,data!C:C,stats!K6,data!D:D,stats!B6)</f>
        <v>2</v>
      </c>
      <c r="G6" s="13">
        <f>SUM(C6:F6)</f>
        <v>17</v>
      </c>
      <c r="H6" s="15" t="s">
        <v>58</v>
      </c>
      <c r="I6" s="15" t="s">
        <v>59</v>
      </c>
      <c r="J6" s="15" t="s">
        <v>56</v>
      </c>
      <c r="K6" s="15" t="s">
        <v>57</v>
      </c>
    </row>
    <row r="7" spans="1:11" s="11" customFormat="1" ht="26.5" customHeight="1" x14ac:dyDescent="0.35">
      <c r="B7" s="12" t="s">
        <v>37</v>
      </c>
      <c r="C7" s="5">
        <f>SUMIFS(data!M:M,data!C:C,stats!H7,data!D:D,stats!B7)</f>
        <v>0</v>
      </c>
      <c r="D7" s="5">
        <f>SUMIFS(data!M:M,data!C:C,stats!I7,data!D:D,stats!B7)</f>
        <v>1</v>
      </c>
      <c r="E7" s="5">
        <f>SUMIFS(data!M:M,data!C:C,stats!J7,data!D:D,stats!B7)</f>
        <v>1</v>
      </c>
      <c r="F7" s="5">
        <f>SUMIFS(data!M:M,data!C:C,stats!K7,data!D:D,stats!B7)</f>
        <v>1</v>
      </c>
      <c r="G7" s="13">
        <f t="shared" ref="G7" si="0">SUM(C7:F7)</f>
        <v>3</v>
      </c>
      <c r="H7" s="15" t="s">
        <v>58</v>
      </c>
      <c r="I7" s="15" t="s">
        <v>59</v>
      </c>
      <c r="J7" s="15" t="s">
        <v>56</v>
      </c>
      <c r="K7" s="15" t="s">
        <v>57</v>
      </c>
    </row>
    <row r="8" spans="1:11" s="11" customFormat="1" ht="26.5" customHeight="1" x14ac:dyDescent="0.35">
      <c r="B8" s="12" t="s">
        <v>62</v>
      </c>
      <c r="C8" s="5">
        <f>SUMIFS(data!M:M,data!C:C,stats!H8,data!D:D,stats!B8)</f>
        <v>4</v>
      </c>
      <c r="D8" s="5">
        <f>SUMIFS(data!M:M,data!C:C,stats!I8,data!D:D,stats!B8)</f>
        <v>0</v>
      </c>
      <c r="E8" s="5">
        <f>SUMIFS(data!M:M,data!C:C,stats!J8,data!D:D,stats!B8)</f>
        <v>0</v>
      </c>
      <c r="F8" s="5">
        <f>SUMIFS(data!M:M,data!C:C,stats!K8,data!D:D,stats!B8)</f>
        <v>1</v>
      </c>
      <c r="G8" s="13">
        <f>SUM(C8:F8)</f>
        <v>5</v>
      </c>
      <c r="H8" s="15" t="s">
        <v>58</v>
      </c>
      <c r="I8" s="15" t="s">
        <v>59</v>
      </c>
      <c r="J8" s="15" t="s">
        <v>56</v>
      </c>
      <c r="K8" s="15" t="s">
        <v>57</v>
      </c>
    </row>
    <row r="9" spans="1:11" s="11" customFormat="1" ht="26.5" customHeight="1" x14ac:dyDescent="0.35">
      <c r="B9" s="12" t="s">
        <v>150</v>
      </c>
      <c r="C9" s="5">
        <f>SUMIFS(data!M:M,data!C:C,stats!H9,data!D:D,stats!B9)</f>
        <v>0</v>
      </c>
      <c r="D9" s="5">
        <f>SUMIFS(data!M:M,data!C:C,stats!I9,data!D:D,stats!B9)</f>
        <v>4</v>
      </c>
      <c r="E9" s="5">
        <f>SUMIFS(data!M:M,data!C:C,stats!J9,data!D:D,stats!B9)</f>
        <v>0</v>
      </c>
      <c r="F9" s="5">
        <f>SUMIFS(data!M:M,data!C:C,stats!K9,data!D:D,stats!B9)</f>
        <v>0</v>
      </c>
      <c r="G9" s="13">
        <f t="shared" ref="G9" si="1">SUM(C9:F9)</f>
        <v>4</v>
      </c>
      <c r="H9" s="15" t="s">
        <v>58</v>
      </c>
      <c r="I9" s="15" t="s">
        <v>59</v>
      </c>
      <c r="J9" s="15" t="s">
        <v>56</v>
      </c>
      <c r="K9" s="15" t="s">
        <v>57</v>
      </c>
    </row>
    <row r="10" spans="1:11" s="11" customFormat="1" ht="26.5" customHeight="1" x14ac:dyDescent="0.35">
      <c r="B10" s="12" t="s">
        <v>31</v>
      </c>
      <c r="C10" s="5">
        <f>SUMIFS(data!M:M,data!C:C,stats!H10,data!D:D,stats!B10)</f>
        <v>0</v>
      </c>
      <c r="D10" s="5">
        <f>SUMIFS(data!M:M,data!C:C,stats!I10,data!D:D,stats!B10)</f>
        <v>0</v>
      </c>
      <c r="E10" s="5">
        <f>SUMIFS(data!M:M,data!C:C,stats!J10,data!D:D,stats!B10)</f>
        <v>0</v>
      </c>
      <c r="F10" s="5">
        <f>SUMIFS(data!M:M,data!C:C,stats!K10,data!D:D,stats!B10)</f>
        <v>3</v>
      </c>
      <c r="G10" s="13">
        <f t="shared" ref="G10" si="2">SUM(C10:F10)</f>
        <v>3</v>
      </c>
      <c r="H10" s="15" t="s">
        <v>58</v>
      </c>
      <c r="I10" s="15" t="s">
        <v>59</v>
      </c>
      <c r="J10" s="15" t="s">
        <v>56</v>
      </c>
      <c r="K10" s="15" t="s">
        <v>57</v>
      </c>
    </row>
    <row r="11" spans="1:11" s="11" customFormat="1" ht="26.5" customHeight="1" x14ac:dyDescent="0.35">
      <c r="B11" s="12" t="s">
        <v>60</v>
      </c>
      <c r="C11" s="5">
        <f>SUMIFS(data!M:M,data!C:C,stats!H11,data!D:D,stats!B11)</f>
        <v>0</v>
      </c>
      <c r="D11" s="5">
        <f>SUMIFS(data!M:M,data!C:C,stats!I11,data!D:D,stats!B11)</f>
        <v>0</v>
      </c>
      <c r="E11" s="5">
        <f>SUMIFS(data!M:M,data!C:C,stats!J11,data!D:D,stats!B11)</f>
        <v>0</v>
      </c>
      <c r="F11" s="5">
        <f>SUMIFS(data!M:M,data!C:C,stats!K11,data!D:D,stats!B11)</f>
        <v>1</v>
      </c>
      <c r="G11" s="13">
        <f>SUM(C11:F11)</f>
        <v>1</v>
      </c>
      <c r="H11" s="15" t="s">
        <v>58</v>
      </c>
      <c r="I11" s="15" t="s">
        <v>59</v>
      </c>
      <c r="J11" s="15" t="s">
        <v>56</v>
      </c>
      <c r="K11" s="15" t="s">
        <v>57</v>
      </c>
    </row>
    <row r="12" spans="1:11" s="11" customFormat="1" ht="26.5" customHeight="1" x14ac:dyDescent="0.35">
      <c r="B12" s="12" t="s">
        <v>26</v>
      </c>
      <c r="C12" s="5">
        <f>SUMIFS(data!M:M,data!C:C,stats!H12,data!D:D,stats!B12)</f>
        <v>3</v>
      </c>
      <c r="D12" s="5">
        <f>SUMIFS(data!M:M,data!C:C,stats!I12,data!D:D,stats!B12)</f>
        <v>9</v>
      </c>
      <c r="E12" s="5">
        <f>SUMIFS(data!M:M,data!C:C,stats!J12,data!D:D,stats!B12)</f>
        <v>1</v>
      </c>
      <c r="F12" s="5">
        <f>SUMIFS(data!M:M,data!C:C,stats!K12,data!D:D,stats!B12)</f>
        <v>0</v>
      </c>
      <c r="G12" s="13">
        <f t="shared" ref="G12" si="3">SUM(C12:F12)</f>
        <v>13</v>
      </c>
      <c r="H12" s="15" t="s">
        <v>58</v>
      </c>
      <c r="I12" s="15" t="s">
        <v>59</v>
      </c>
      <c r="J12" s="15" t="s">
        <v>56</v>
      </c>
      <c r="K12" s="15" t="s">
        <v>57</v>
      </c>
    </row>
    <row r="13" spans="1:11" s="11" customFormat="1" ht="26.5" customHeight="1" x14ac:dyDescent="0.35">
      <c r="B13" s="12" t="s">
        <v>27</v>
      </c>
      <c r="C13" s="5">
        <f>SUMIFS(data!M:M,data!C:C,stats!H13,data!D:D,stats!B13)</f>
        <v>0</v>
      </c>
      <c r="D13" s="5">
        <f>SUMIFS(data!M:M,data!C:C,stats!I13,data!D:D,stats!B13)</f>
        <v>0</v>
      </c>
      <c r="E13" s="5">
        <f>SUMIFS(data!M:M,data!C:C,stats!J13,data!D:D,stats!B13)</f>
        <v>7</v>
      </c>
      <c r="F13" s="5">
        <f>SUMIFS(data!M:M,data!C:C,stats!K13,data!D:D,stats!B13)</f>
        <v>0</v>
      </c>
      <c r="G13" s="13">
        <f t="shared" ref="G13:G14" si="4">SUM(C13:F13)</f>
        <v>7</v>
      </c>
      <c r="H13" s="15" t="s">
        <v>58</v>
      </c>
      <c r="I13" s="15" t="s">
        <v>59</v>
      </c>
      <c r="J13" s="15" t="s">
        <v>56</v>
      </c>
      <c r="K13" s="15" t="s">
        <v>57</v>
      </c>
    </row>
    <row r="14" spans="1:11" s="11" customFormat="1" ht="26.5" customHeight="1" x14ac:dyDescent="0.35">
      <c r="B14" s="12" t="s">
        <v>61</v>
      </c>
      <c r="C14" s="5">
        <f>SUMIFS(data!M:M,data!C:C,stats!H14,data!D:D,stats!B14)</f>
        <v>0</v>
      </c>
      <c r="D14" s="5">
        <f>SUMIFS(data!M:M,data!C:C,stats!I14,data!D:D,stats!B14)</f>
        <v>0</v>
      </c>
      <c r="E14" s="5">
        <f>SUMIFS(data!M:M,data!C:C,stats!J14,data!D:D,stats!B14)</f>
        <v>0</v>
      </c>
      <c r="F14" s="5">
        <f>SUMIFS(data!M:M,data!C:C,stats!K14,data!D:D,stats!B14)</f>
        <v>1</v>
      </c>
      <c r="G14" s="13">
        <f t="shared" si="4"/>
        <v>1</v>
      </c>
      <c r="H14" s="15" t="s">
        <v>58</v>
      </c>
      <c r="I14" s="15" t="s">
        <v>59</v>
      </c>
      <c r="J14" s="15" t="s">
        <v>56</v>
      </c>
      <c r="K14" s="15" t="s">
        <v>57</v>
      </c>
    </row>
    <row r="15" spans="1:11" s="11" customFormat="1" ht="26.5" customHeight="1" x14ac:dyDescent="0.35">
      <c r="B15" s="12" t="s">
        <v>47</v>
      </c>
      <c r="C15" s="13">
        <f>SUM(C5:C14)</f>
        <v>7</v>
      </c>
      <c r="D15" s="13">
        <f>SUM(D5:D14)</f>
        <v>15</v>
      </c>
      <c r="E15" s="13">
        <f>SUM(E5:E14)</f>
        <v>35</v>
      </c>
      <c r="F15" s="13">
        <f>SUM(F5:F14)</f>
        <v>9</v>
      </c>
      <c r="G15" s="13">
        <f>SUM(G5:G14)</f>
        <v>66</v>
      </c>
    </row>
    <row r="16" spans="1:11" s="11" customFormat="1" ht="26.5" customHeight="1" x14ac:dyDescent="0.35"/>
    <row r="17" spans="1:11" s="11" customFormat="1" ht="26.5" customHeight="1" x14ac:dyDescent="0.35">
      <c r="A17" s="11">
        <v>2</v>
      </c>
      <c r="B17" s="42" t="s">
        <v>270</v>
      </c>
      <c r="C17" s="43"/>
      <c r="D17" s="43"/>
      <c r="E17" s="43"/>
      <c r="F17" s="43"/>
      <c r="G17" s="44"/>
    </row>
    <row r="18" spans="1:11" s="11" customFormat="1" ht="26.5" customHeight="1" x14ac:dyDescent="0.35">
      <c r="B18" s="45" t="s">
        <v>50</v>
      </c>
      <c r="C18" s="46"/>
      <c r="D18" s="46"/>
      <c r="E18" s="46"/>
      <c r="F18" s="46"/>
      <c r="G18" s="47"/>
    </row>
    <row r="19" spans="1:11" s="11" customFormat="1" ht="26.5" customHeight="1" x14ac:dyDescent="0.35">
      <c r="B19" s="12"/>
      <c r="C19" s="12" t="s">
        <v>58</v>
      </c>
      <c r="D19" s="12" t="s">
        <v>59</v>
      </c>
      <c r="E19" s="12" t="s">
        <v>56</v>
      </c>
      <c r="F19" s="12" t="s">
        <v>57</v>
      </c>
      <c r="G19" s="12" t="s">
        <v>47</v>
      </c>
    </row>
    <row r="20" spans="1:11" s="11" customFormat="1" ht="26.5" customHeight="1" x14ac:dyDescent="0.35">
      <c r="B20" s="12" t="s">
        <v>38</v>
      </c>
      <c r="C20" s="5">
        <f>SUMIFS(data!M:M,data!C:C,stats!H20,data!E:E,stats!B20)</f>
        <v>0</v>
      </c>
      <c r="D20" s="5">
        <f>SUMIFS(data!M:M,data!C:C,stats!I20,data!E:E,stats!B20)</f>
        <v>2</v>
      </c>
      <c r="E20" s="5">
        <f>SUMIFS(data!M:M,data!C:C,stats!J20,data!E:E,stats!B20)</f>
        <v>27</v>
      </c>
      <c r="F20" s="5">
        <f>SUMIFS(data!M:M,data!C:C,stats!K20,data!E:E,stats!B20)</f>
        <v>3</v>
      </c>
      <c r="G20" s="13">
        <f>SUM(C20:F20)</f>
        <v>32</v>
      </c>
      <c r="H20" s="15" t="s">
        <v>58</v>
      </c>
      <c r="I20" s="15" t="s">
        <v>59</v>
      </c>
      <c r="J20" s="15" t="s">
        <v>56</v>
      </c>
      <c r="K20" s="15" t="s">
        <v>57</v>
      </c>
    </row>
    <row r="21" spans="1:11" s="11" customFormat="1" ht="26.5" customHeight="1" x14ac:dyDescent="0.35">
      <c r="B21" s="12" t="s">
        <v>39</v>
      </c>
      <c r="C21" s="5">
        <f>SUMIFS(data!M:M,data!C:C,stats!H21,data!E:E,stats!B21)</f>
        <v>4</v>
      </c>
      <c r="D21" s="5">
        <f>SUMIFS(data!M:M,data!C:C,stats!I21,data!E:E,stats!B21)</f>
        <v>0</v>
      </c>
      <c r="E21" s="5">
        <f>SUMIFS(data!M:M,data!C:C,stats!J21,data!E:E,stats!B21)</f>
        <v>0</v>
      </c>
      <c r="F21" s="5">
        <f>SUMIFS(data!M:M,data!C:C,stats!K21,data!E:E,stats!B21)</f>
        <v>1</v>
      </c>
      <c r="G21" s="13">
        <f>SUM(C21:F21)</f>
        <v>5</v>
      </c>
      <c r="H21" s="15" t="s">
        <v>58</v>
      </c>
      <c r="I21" s="15" t="s">
        <v>59</v>
      </c>
      <c r="J21" s="15" t="s">
        <v>56</v>
      </c>
      <c r="K21" s="15" t="s">
        <v>57</v>
      </c>
    </row>
    <row r="22" spans="1:11" s="11" customFormat="1" ht="26.5" customHeight="1" x14ac:dyDescent="0.35">
      <c r="B22" s="12" t="s">
        <v>48</v>
      </c>
      <c r="C22" s="5">
        <f>SUMIFS(data!M:M,data!C:C,stats!H22,data!E:E,stats!B22)</f>
        <v>0</v>
      </c>
      <c r="D22" s="5">
        <f>SUMIFS(data!M:M,data!C:C,stats!I22,data!E:E,stats!B22)</f>
        <v>0</v>
      </c>
      <c r="E22" s="5">
        <f>SUMIFS(data!M:M,data!C:C,stats!J22,data!E:E,stats!B22)</f>
        <v>0</v>
      </c>
      <c r="F22" s="5">
        <f>SUMIFS(data!M:M,data!C:C,stats!K22,data!E:E,stats!B22)</f>
        <v>0</v>
      </c>
      <c r="G22" s="13">
        <f t="shared" ref="G22" si="5">SUM(C22:F22)</f>
        <v>0</v>
      </c>
      <c r="H22" s="15" t="s">
        <v>58</v>
      </c>
      <c r="I22" s="15" t="s">
        <v>59</v>
      </c>
      <c r="J22" s="15" t="s">
        <v>56</v>
      </c>
      <c r="K22" s="15" t="s">
        <v>57</v>
      </c>
    </row>
    <row r="23" spans="1:11" s="11" customFormat="1" ht="26.5" customHeight="1" x14ac:dyDescent="0.35">
      <c r="B23" s="12" t="s">
        <v>40</v>
      </c>
      <c r="C23" s="5">
        <f>SUMIFS(data!M:M,data!C:C,stats!H23,data!E:E,stats!B23)</f>
        <v>0</v>
      </c>
      <c r="D23" s="5">
        <f>SUMIFS(data!M:M,data!C:C,stats!I23,data!E:E,stats!B23)</f>
        <v>4</v>
      </c>
      <c r="E23" s="5">
        <f>SUMIFS(data!M:M,data!C:C,stats!J23,data!E:E,stats!B23)</f>
        <v>0</v>
      </c>
      <c r="F23" s="5">
        <f>SUMIFS(data!M:M,data!C:C,stats!K23,data!E:E,stats!B23)</f>
        <v>4</v>
      </c>
      <c r="G23" s="13">
        <f>SUM(C23:F23)</f>
        <v>8</v>
      </c>
      <c r="H23" s="15" t="s">
        <v>58</v>
      </c>
      <c r="I23" s="15" t="s">
        <v>59</v>
      </c>
      <c r="J23" s="15" t="s">
        <v>56</v>
      </c>
      <c r="K23" s="15" t="s">
        <v>57</v>
      </c>
    </row>
    <row r="24" spans="1:11" s="11" customFormat="1" ht="26.5" customHeight="1" x14ac:dyDescent="0.35">
      <c r="B24" s="12" t="s">
        <v>41</v>
      </c>
      <c r="C24" s="5">
        <f>SUMIFS(data!M:M,data!C:C,stats!H24,data!E:E,stats!B24)</f>
        <v>3</v>
      </c>
      <c r="D24" s="5">
        <f>SUMIFS(data!M:M,data!C:C,stats!I24,data!E:E,stats!B24)</f>
        <v>9</v>
      </c>
      <c r="E24" s="5">
        <f>SUMIFS(data!M:M,data!C:C,stats!J24,data!E:E,stats!B24)</f>
        <v>8</v>
      </c>
      <c r="F24" s="5">
        <f>SUMIFS(data!M:M,data!C:C,stats!K24,data!E:E,stats!B24)</f>
        <v>1</v>
      </c>
      <c r="G24" s="13">
        <f t="shared" ref="G24" si="6">SUM(C24:F24)</f>
        <v>21</v>
      </c>
      <c r="H24" s="15" t="s">
        <v>58</v>
      </c>
      <c r="I24" s="15" t="s">
        <v>59</v>
      </c>
      <c r="J24" s="15" t="s">
        <v>56</v>
      </c>
      <c r="K24" s="15" t="s">
        <v>57</v>
      </c>
    </row>
    <row r="25" spans="1:11" s="11" customFormat="1" ht="26.5" customHeight="1" x14ac:dyDescent="0.35">
      <c r="B25" s="12" t="s">
        <v>47</v>
      </c>
      <c r="C25" s="13">
        <f>SUM(C20:C24)</f>
        <v>7</v>
      </c>
      <c r="D25" s="13">
        <f>SUM(D20:D24)</f>
        <v>15</v>
      </c>
      <c r="E25" s="13">
        <f>SUM(E20:E24)</f>
        <v>35</v>
      </c>
      <c r="F25" s="13">
        <f>SUM(F20:F24)</f>
        <v>9</v>
      </c>
      <c r="G25" s="13">
        <f>SUM(G20:G24)</f>
        <v>66</v>
      </c>
    </row>
    <row r="26" spans="1:11" s="11" customFormat="1" ht="26.5" customHeight="1" x14ac:dyDescent="0.35"/>
    <row r="27" spans="1:11" s="11" customFormat="1" ht="26.5" customHeight="1" x14ac:dyDescent="0.35">
      <c r="A27" s="11">
        <v>3</v>
      </c>
      <c r="B27" s="42" t="s">
        <v>270</v>
      </c>
      <c r="C27" s="43"/>
      <c r="D27" s="43"/>
      <c r="E27" s="43"/>
      <c r="F27" s="43"/>
      <c r="G27" s="44"/>
    </row>
    <row r="28" spans="1:11" s="11" customFormat="1" ht="26.5" customHeight="1" x14ac:dyDescent="0.35">
      <c r="B28" s="45" t="s">
        <v>51</v>
      </c>
      <c r="C28" s="46"/>
      <c r="D28" s="46"/>
      <c r="E28" s="46"/>
      <c r="F28" s="46"/>
      <c r="G28" s="47"/>
    </row>
    <row r="29" spans="1:11" s="11" customFormat="1" ht="26.5" customHeight="1" x14ac:dyDescent="0.35">
      <c r="B29" s="12"/>
      <c r="C29" s="12" t="s">
        <v>58</v>
      </c>
      <c r="D29" s="12" t="s">
        <v>59</v>
      </c>
      <c r="E29" s="12" t="s">
        <v>56</v>
      </c>
      <c r="F29" s="12" t="s">
        <v>57</v>
      </c>
      <c r="G29" s="12" t="s">
        <v>47</v>
      </c>
    </row>
    <row r="30" spans="1:11" s="11" customFormat="1" ht="26.5" customHeight="1" x14ac:dyDescent="0.35">
      <c r="B30" s="12" t="s">
        <v>44</v>
      </c>
      <c r="C30" s="5">
        <f>SUMIFS(data!M:M,data!C:C,stats!H30,data!I:I,stats!B30)</f>
        <v>0</v>
      </c>
      <c r="D30" s="5">
        <f>SUMIFS(data!M:M,data!C:C,stats!I30,data!I:I,stats!B30)</f>
        <v>1</v>
      </c>
      <c r="E30" s="5">
        <f>SUMIFS(data!M:M,data!C:C,stats!J30,data!I:I,stats!B30)</f>
        <v>22</v>
      </c>
      <c r="F30" s="5">
        <f>SUMIFS(data!M:M,data!C:C,stats!K30,data!I:I,stats!B30)</f>
        <v>5</v>
      </c>
      <c r="G30" s="13">
        <f>SUM(C30:F30)</f>
        <v>28</v>
      </c>
      <c r="H30" s="15" t="s">
        <v>58</v>
      </c>
      <c r="I30" s="15" t="s">
        <v>59</v>
      </c>
      <c r="J30" s="15" t="s">
        <v>56</v>
      </c>
      <c r="K30" s="15" t="s">
        <v>57</v>
      </c>
    </row>
    <row r="31" spans="1:11" s="11" customFormat="1" ht="26.5" customHeight="1" x14ac:dyDescent="0.35">
      <c r="B31" s="12" t="s">
        <v>265</v>
      </c>
      <c r="C31" s="5">
        <f>SUMIFS(data!M:M,data!C:C,stats!H31,data!I:I,stats!B31)</f>
        <v>0</v>
      </c>
      <c r="D31" s="5">
        <f>SUMIFS(data!M:M,data!C:C,stats!I31,data!I:I,stats!B31)</f>
        <v>4</v>
      </c>
      <c r="E31" s="5">
        <f>SUMIFS(data!M:M,data!C:C,stats!J31,data!I:I,stats!B31)</f>
        <v>0</v>
      </c>
      <c r="F31" s="5">
        <f>SUMIFS(data!M:M,data!C:C,stats!K31,data!I:I,stats!B31)</f>
        <v>3</v>
      </c>
      <c r="G31" s="13">
        <f>SUM(C31:F31)</f>
        <v>7</v>
      </c>
      <c r="H31" s="15" t="s">
        <v>58</v>
      </c>
      <c r="I31" s="15" t="s">
        <v>59</v>
      </c>
      <c r="J31" s="15" t="s">
        <v>56</v>
      </c>
      <c r="K31" s="15" t="s">
        <v>57</v>
      </c>
    </row>
    <row r="32" spans="1:11" s="11" customFormat="1" ht="26.5" customHeight="1" x14ac:dyDescent="0.35">
      <c r="B32" s="12" t="s">
        <v>262</v>
      </c>
      <c r="C32" s="5">
        <f>SUMIFS(data!M:M,data!C:C,stats!H32,data!I:I,stats!B32)</f>
        <v>3</v>
      </c>
      <c r="D32" s="5">
        <f>SUMIFS(data!M:M,data!C:C,stats!I32,data!I:I,stats!B32)</f>
        <v>1</v>
      </c>
      <c r="E32" s="5">
        <f>SUMIFS(data!M:M,data!C:C,stats!J32,data!I:I,stats!B32)</f>
        <v>1</v>
      </c>
      <c r="F32" s="5">
        <f>SUMIFS(data!M:M,data!C:C,stats!K32,data!I:I,stats!B32)</f>
        <v>0</v>
      </c>
      <c r="G32" s="13">
        <f>SUM(C32:F32)</f>
        <v>5</v>
      </c>
      <c r="H32" s="15" t="s">
        <v>58</v>
      </c>
      <c r="I32" s="15" t="s">
        <v>59</v>
      </c>
      <c r="J32" s="15" t="s">
        <v>56</v>
      </c>
      <c r="K32" s="15" t="s">
        <v>57</v>
      </c>
    </row>
    <row r="33" spans="1:11" s="11" customFormat="1" ht="26.5" customHeight="1" x14ac:dyDescent="0.35">
      <c r="B33" s="12" t="s">
        <v>43</v>
      </c>
      <c r="C33" s="5">
        <f>SUMIFS(data!M:M,data!C:C,stats!H33,data!I:I,stats!B33)</f>
        <v>1</v>
      </c>
      <c r="D33" s="5">
        <f>SUMIFS(data!M:M,data!C:C,stats!I33,data!I:I,stats!B33)</f>
        <v>6</v>
      </c>
      <c r="E33" s="5">
        <f>SUMIFS(data!M:M,data!C:C,stats!J33,data!I:I,stats!B33)</f>
        <v>0</v>
      </c>
      <c r="F33" s="5">
        <f>SUMIFS(data!M:M,data!C:C,stats!K33,data!I:I,stats!B33)</f>
        <v>0</v>
      </c>
      <c r="G33" s="13">
        <f>SUM(C33:F33)</f>
        <v>7</v>
      </c>
      <c r="H33" s="15" t="s">
        <v>58</v>
      </c>
      <c r="I33" s="15" t="s">
        <v>59</v>
      </c>
      <c r="J33" s="15" t="s">
        <v>56</v>
      </c>
      <c r="K33" s="15" t="s">
        <v>57</v>
      </c>
    </row>
    <row r="34" spans="1:11" s="11" customFormat="1" ht="26.5" customHeight="1" x14ac:dyDescent="0.35">
      <c r="B34" s="12" t="s">
        <v>261</v>
      </c>
      <c r="C34" s="5">
        <f>SUMIFS(data!M:M,data!C:C,stats!H34,data!I:I,stats!B34)</f>
        <v>0</v>
      </c>
      <c r="D34" s="5">
        <f>SUMIFS(data!M:M,data!C:C,stats!I34,data!I:I,stats!B34)</f>
        <v>1</v>
      </c>
      <c r="E34" s="5">
        <f>SUMIFS(data!M:M,data!C:C,stats!J34,data!I:I,stats!B34)</f>
        <v>12</v>
      </c>
      <c r="F34" s="5">
        <f>SUMIFS(data!M:M,data!C:C,stats!K34,data!I:I,stats!B34)</f>
        <v>1</v>
      </c>
      <c r="G34" s="13">
        <f>SUM(C34:F34)</f>
        <v>14</v>
      </c>
      <c r="H34" s="15" t="s">
        <v>58</v>
      </c>
      <c r="I34" s="15" t="s">
        <v>59</v>
      </c>
      <c r="J34" s="15" t="s">
        <v>56</v>
      </c>
      <c r="K34" s="15" t="s">
        <v>57</v>
      </c>
    </row>
    <row r="35" spans="1:11" s="11" customFormat="1" ht="26.5" customHeight="1" x14ac:dyDescent="0.35">
      <c r="B35" s="12" t="s">
        <v>42</v>
      </c>
      <c r="C35" s="5">
        <f>SUMIFS(data!M:M,data!C:C,stats!H35,data!I:I,stats!B35)</f>
        <v>3</v>
      </c>
      <c r="D35" s="5">
        <f>SUMIFS(data!M:M,data!C:C,stats!I35,data!I:I,stats!B35)</f>
        <v>2</v>
      </c>
      <c r="E35" s="5">
        <f>SUMIFS(data!M:M,data!C:C,stats!J35,data!I:I,stats!B35)</f>
        <v>0</v>
      </c>
      <c r="F35" s="5">
        <f>SUMIFS(data!M:M,data!C:C,stats!K35,data!I:I,stats!B35)</f>
        <v>0</v>
      </c>
      <c r="G35" s="13">
        <f t="shared" ref="G35" si="7">SUM(C35:F35)</f>
        <v>5</v>
      </c>
      <c r="H35" s="15" t="s">
        <v>58</v>
      </c>
      <c r="I35" s="15" t="s">
        <v>59</v>
      </c>
      <c r="J35" s="15" t="s">
        <v>56</v>
      </c>
      <c r="K35" s="15" t="s">
        <v>57</v>
      </c>
    </row>
    <row r="36" spans="1:11" s="11" customFormat="1" ht="26.5" customHeight="1" x14ac:dyDescent="0.35">
      <c r="B36" s="12" t="s">
        <v>47</v>
      </c>
      <c r="C36" s="13">
        <f>SUM(C30:C35)</f>
        <v>7</v>
      </c>
      <c r="D36" s="13">
        <f>SUM(D30:D35)</f>
        <v>15</v>
      </c>
      <c r="E36" s="13">
        <f>SUM(E30:E35)</f>
        <v>35</v>
      </c>
      <c r="F36" s="13">
        <f>SUM(F30:F35)</f>
        <v>9</v>
      </c>
      <c r="G36" s="13">
        <f>SUM(G30:G35)</f>
        <v>66</v>
      </c>
    </row>
    <row r="37" spans="1:11" s="11" customFormat="1" ht="26.5" customHeight="1" x14ac:dyDescent="0.35"/>
    <row r="38" spans="1:11" s="11" customFormat="1" ht="26.5" customHeight="1" x14ac:dyDescent="0.35">
      <c r="A38" s="11">
        <v>4</v>
      </c>
      <c r="B38" s="42" t="s">
        <v>270</v>
      </c>
      <c r="C38" s="43"/>
      <c r="D38" s="43"/>
      <c r="E38" s="43"/>
      <c r="F38" s="43"/>
      <c r="G38" s="44"/>
    </row>
    <row r="39" spans="1:11" s="11" customFormat="1" ht="26.5" customHeight="1" x14ac:dyDescent="0.35">
      <c r="B39" s="45" t="s">
        <v>52</v>
      </c>
      <c r="C39" s="46"/>
      <c r="D39" s="46"/>
      <c r="E39" s="46"/>
      <c r="F39" s="46"/>
      <c r="G39" s="47"/>
    </row>
    <row r="40" spans="1:11" s="11" customFormat="1" ht="26.5" customHeight="1" x14ac:dyDescent="0.35">
      <c r="B40" s="12"/>
      <c r="C40" s="12" t="s">
        <v>58</v>
      </c>
      <c r="D40" s="12" t="s">
        <v>59</v>
      </c>
      <c r="E40" s="12" t="s">
        <v>56</v>
      </c>
      <c r="F40" s="12" t="s">
        <v>57</v>
      </c>
      <c r="G40" s="12" t="s">
        <v>47</v>
      </c>
    </row>
    <row r="41" spans="1:11" s="11" customFormat="1" ht="26.5" customHeight="1" x14ac:dyDescent="0.35">
      <c r="B41" s="12" t="s">
        <v>45</v>
      </c>
      <c r="C41" s="5">
        <f>SUMIFS(data!M:M,data!C:C,stats!H41,data!J:J,stats!B41)</f>
        <v>0</v>
      </c>
      <c r="D41" s="5">
        <f>SUMIFS(data!M:M,data!C:C,stats!I41,data!J:J,stats!B41)</f>
        <v>1</v>
      </c>
      <c r="E41" s="5">
        <f>SUMIFS(data!M:M,data!C:C,stats!J41,data!J:J,stats!B41)</f>
        <v>15</v>
      </c>
      <c r="F41" s="5">
        <f>SUMIFS(data!M:M,data!C:C,stats!K41,data!J:J,stats!B41)</f>
        <v>5</v>
      </c>
      <c r="G41" s="13">
        <f>SUM(C41:F41)</f>
        <v>21</v>
      </c>
      <c r="H41" s="15" t="s">
        <v>58</v>
      </c>
      <c r="I41" s="15" t="s">
        <v>59</v>
      </c>
      <c r="J41" s="15" t="s">
        <v>56</v>
      </c>
      <c r="K41" s="15" t="s">
        <v>57</v>
      </c>
    </row>
    <row r="42" spans="1:11" s="11" customFormat="1" ht="26.5" customHeight="1" x14ac:dyDescent="0.35">
      <c r="B42" s="12" t="s">
        <v>266</v>
      </c>
      <c r="C42" s="5">
        <f>SUMIFS(data!M:M,data!C:C,stats!H42,data!J:J,stats!B42)</f>
        <v>1</v>
      </c>
      <c r="D42" s="5">
        <f>SUMIFS(data!M:M,data!C:C,stats!I42,data!J:J,stats!B42)</f>
        <v>4</v>
      </c>
      <c r="E42" s="5">
        <f>SUMIFS(data!M:M,data!C:C,stats!J42,data!J:J,stats!B42)</f>
        <v>7</v>
      </c>
      <c r="F42" s="5">
        <f>SUMIFS(data!M:M,data!C:C,stats!K42,data!J:J,stats!B42)</f>
        <v>3</v>
      </c>
      <c r="G42" s="13">
        <f>SUM(C42:F42)</f>
        <v>15</v>
      </c>
      <c r="H42" s="15" t="s">
        <v>58</v>
      </c>
      <c r="I42" s="15" t="s">
        <v>59</v>
      </c>
      <c r="J42" s="15" t="s">
        <v>56</v>
      </c>
      <c r="K42" s="15" t="s">
        <v>57</v>
      </c>
    </row>
    <row r="43" spans="1:11" s="11" customFormat="1" ht="26.5" customHeight="1" x14ac:dyDescent="0.35">
      <c r="B43" s="12" t="s">
        <v>28</v>
      </c>
      <c r="C43" s="5">
        <f>SUMIFS(data!M:M,data!C:C,stats!H43,data!J:J,stats!B43)</f>
        <v>0</v>
      </c>
      <c r="D43" s="5">
        <f>SUMIFS(data!M:M,data!C:C,stats!I43,data!J:J,stats!B43)</f>
        <v>6</v>
      </c>
      <c r="E43" s="5">
        <f>SUMIFS(data!M:M,data!C:C,stats!J43,data!J:J,stats!B43)</f>
        <v>0</v>
      </c>
      <c r="F43" s="5">
        <f>SUMIFS(data!M:M,data!C:C,stats!K43,data!J:J,stats!B43)</f>
        <v>0</v>
      </c>
      <c r="G43" s="13">
        <f t="shared" ref="G43" si="8">SUM(C43:F43)</f>
        <v>6</v>
      </c>
      <c r="H43" s="15" t="s">
        <v>58</v>
      </c>
      <c r="I43" s="15" t="s">
        <v>59</v>
      </c>
      <c r="J43" s="15" t="s">
        <v>56</v>
      </c>
      <c r="K43" s="15" t="s">
        <v>57</v>
      </c>
    </row>
    <row r="44" spans="1:11" s="11" customFormat="1" ht="26.5" customHeight="1" x14ac:dyDescent="0.35">
      <c r="B44" s="12" t="s">
        <v>263</v>
      </c>
      <c r="C44" s="5">
        <f>SUMIFS(data!M:M,data!C:C,stats!H44,data!J:J,stats!B44)</f>
        <v>3</v>
      </c>
      <c r="D44" s="5">
        <f>SUMIFS(data!M:M,data!C:C,stats!I44,data!J:J,stats!B44)</f>
        <v>1</v>
      </c>
      <c r="E44" s="5">
        <f>SUMIFS(data!M:M,data!C:C,stats!J44,data!J:J,stats!B44)</f>
        <v>1</v>
      </c>
      <c r="F44" s="5">
        <f>SUMIFS(data!M:M,data!C:C,stats!K44,data!J:J,stats!B44)</f>
        <v>0</v>
      </c>
      <c r="G44" s="13">
        <f>SUM(C44:F44)</f>
        <v>5</v>
      </c>
      <c r="H44" s="15" t="s">
        <v>58</v>
      </c>
      <c r="I44" s="15" t="s">
        <v>59</v>
      </c>
      <c r="J44" s="15" t="s">
        <v>56</v>
      </c>
      <c r="K44" s="15" t="s">
        <v>57</v>
      </c>
    </row>
    <row r="45" spans="1:11" s="11" customFormat="1" ht="26.5" customHeight="1" x14ac:dyDescent="0.35">
      <c r="B45" s="12" t="s">
        <v>267</v>
      </c>
      <c r="C45" s="5">
        <f>SUMIFS(data!M:M,data!C:C,stats!H45,data!J:J,stats!B45)</f>
        <v>0</v>
      </c>
      <c r="D45" s="5">
        <f>SUMIFS(data!M:M,data!C:C,stats!I45,data!J:J,stats!B45)</f>
        <v>1</v>
      </c>
      <c r="E45" s="5">
        <f>SUMIFS(data!M:M,data!C:C,stats!J45,data!J:J,stats!B45)</f>
        <v>12</v>
      </c>
      <c r="F45" s="5">
        <f>SUMIFS(data!M:M,data!C:C,stats!K45,data!J:J,stats!B45)</f>
        <v>1</v>
      </c>
      <c r="G45" s="13">
        <f>SUM(C45:F45)</f>
        <v>14</v>
      </c>
      <c r="H45" s="15" t="s">
        <v>58</v>
      </c>
      <c r="I45" s="15" t="s">
        <v>59</v>
      </c>
      <c r="J45" s="15" t="s">
        <v>56</v>
      </c>
      <c r="K45" s="15" t="s">
        <v>57</v>
      </c>
    </row>
    <row r="46" spans="1:11" s="11" customFormat="1" ht="26.5" customHeight="1" x14ac:dyDescent="0.35">
      <c r="B46" s="12" t="s">
        <v>264</v>
      </c>
      <c r="C46" s="5">
        <f>SUMIFS(data!M:M,data!C:C,stats!H46,data!J:J,stats!B46)</f>
        <v>3</v>
      </c>
      <c r="D46" s="5">
        <f>SUMIFS(data!M:M,data!C:C,stats!I46,data!J:J,stats!B46)</f>
        <v>2</v>
      </c>
      <c r="E46" s="5">
        <f>SUMIFS(data!M:M,data!C:C,stats!J46,data!J:J,stats!B46)</f>
        <v>0</v>
      </c>
      <c r="F46" s="5">
        <f>SUMIFS(data!M:M,data!C:C,stats!K46,data!J:J,stats!B46)</f>
        <v>0</v>
      </c>
      <c r="G46" s="13">
        <f t="shared" ref="G46" si="9">SUM(C46:F46)</f>
        <v>5</v>
      </c>
      <c r="H46" s="15" t="s">
        <v>58</v>
      </c>
      <c r="I46" s="15" t="s">
        <v>59</v>
      </c>
      <c r="J46" s="15" t="s">
        <v>56</v>
      </c>
      <c r="K46" s="15" t="s">
        <v>57</v>
      </c>
    </row>
    <row r="47" spans="1:11" s="11" customFormat="1" ht="26.5" customHeight="1" x14ac:dyDescent="0.35">
      <c r="B47" s="12" t="s">
        <v>47</v>
      </c>
      <c r="C47" s="13">
        <f>SUM(C41:C46)</f>
        <v>7</v>
      </c>
      <c r="D47" s="13">
        <f>SUM(D41:D46)</f>
        <v>15</v>
      </c>
      <c r="E47" s="13">
        <f>SUM(E41:E46)</f>
        <v>35</v>
      </c>
      <c r="F47" s="13">
        <f>SUM(F41:F46)</f>
        <v>9</v>
      </c>
      <c r="G47" s="13">
        <f>SUM(G41:G46)</f>
        <v>66</v>
      </c>
    </row>
    <row r="48" spans="1:11" s="11" customFormat="1" ht="26.5" customHeight="1" x14ac:dyDescent="0.35"/>
    <row r="49" spans="1:25" s="11" customFormat="1" ht="26.5" customHeight="1" x14ac:dyDescent="0.35">
      <c r="A49" s="11">
        <v>5</v>
      </c>
      <c r="B49" s="42" t="s">
        <v>270</v>
      </c>
      <c r="C49" s="43"/>
      <c r="D49" s="43"/>
      <c r="E49" s="43"/>
      <c r="F49" s="43"/>
      <c r="G49" s="44"/>
    </row>
    <row r="50" spans="1:25" s="11" customFormat="1" ht="26.5" customHeight="1" x14ac:dyDescent="0.35">
      <c r="B50" s="45" t="s">
        <v>53</v>
      </c>
      <c r="C50" s="46"/>
      <c r="D50" s="46"/>
      <c r="E50" s="46"/>
      <c r="F50" s="46"/>
      <c r="G50" s="47"/>
    </row>
    <row r="51" spans="1:25" s="11" customFormat="1" ht="26.5" customHeight="1" x14ac:dyDescent="0.35">
      <c r="B51" s="12"/>
      <c r="C51" s="12" t="s">
        <v>58</v>
      </c>
      <c r="D51" s="12" t="s">
        <v>59</v>
      </c>
      <c r="E51" s="12" t="s">
        <v>56</v>
      </c>
      <c r="F51" s="12" t="s">
        <v>57</v>
      </c>
      <c r="G51" s="12" t="s">
        <v>47</v>
      </c>
      <c r="X51" s="15" t="s">
        <v>12</v>
      </c>
      <c r="Y51" s="15">
        <v>64</v>
      </c>
    </row>
    <row r="52" spans="1:25" s="11" customFormat="1" ht="26.5" customHeight="1" x14ac:dyDescent="0.35">
      <c r="B52" s="12" t="s">
        <v>12</v>
      </c>
      <c r="C52" s="5">
        <f>SUMIFS(data!Q:Q,data!C:C,stats!H52)</f>
        <v>6</v>
      </c>
      <c r="D52" s="5">
        <f>SUMIFS(data!Q:Q,data!C:C,stats!I52)</f>
        <v>14</v>
      </c>
      <c r="E52" s="5">
        <f>SUMIFS(data!Q:Q,data!C:C,stats!J52)</f>
        <v>35</v>
      </c>
      <c r="F52" s="5">
        <f>SUMIFS(data!Q:Q,data!C:C,stats!K52)</f>
        <v>9</v>
      </c>
      <c r="G52" s="13">
        <f>SUM(C52:F52)</f>
        <v>64</v>
      </c>
      <c r="H52" s="15" t="s">
        <v>58</v>
      </c>
      <c r="I52" s="15" t="s">
        <v>59</v>
      </c>
      <c r="J52" s="15" t="s">
        <v>56</v>
      </c>
      <c r="K52" s="15" t="s">
        <v>57</v>
      </c>
      <c r="X52" s="15" t="s">
        <v>54</v>
      </c>
      <c r="Y52" s="15">
        <v>1</v>
      </c>
    </row>
    <row r="53" spans="1:25" s="11" customFormat="1" ht="26.5" customHeight="1" x14ac:dyDescent="0.35">
      <c r="B53" s="12" t="s">
        <v>54</v>
      </c>
      <c r="C53" s="5">
        <f>SUMIFS(data!O:O,data!C:C,stats!H53)</f>
        <v>0</v>
      </c>
      <c r="D53" s="5">
        <f>SUMIFS(data!O:O,data!C:C,stats!I53)</f>
        <v>1</v>
      </c>
      <c r="E53" s="5">
        <f>SUMIFS(data!O:O,data!C:C,stats!J53)</f>
        <v>0</v>
      </c>
      <c r="F53" s="5">
        <f>SUMIFS(data!O:O,data!C:C,stats!K53)</f>
        <v>0</v>
      </c>
      <c r="G53" s="13">
        <f>SUM(C53:F53)</f>
        <v>1</v>
      </c>
      <c r="H53" s="15" t="s">
        <v>58</v>
      </c>
      <c r="I53" s="15" t="s">
        <v>59</v>
      </c>
      <c r="J53" s="15" t="s">
        <v>56</v>
      </c>
      <c r="K53" s="15" t="s">
        <v>57</v>
      </c>
      <c r="X53" s="15" t="s">
        <v>55</v>
      </c>
      <c r="Y53" s="15">
        <v>1</v>
      </c>
    </row>
    <row r="54" spans="1:25" s="11" customFormat="1" ht="26.5" customHeight="1" x14ac:dyDescent="0.35">
      <c r="B54" s="12" t="s">
        <v>55</v>
      </c>
      <c r="C54" s="5">
        <f>SUMIFS(data!P:P,data!C:C,stats!H54)</f>
        <v>1</v>
      </c>
      <c r="D54" s="5">
        <f>SUMIFS(data!P:P,data!C:C,stats!I54)</f>
        <v>0</v>
      </c>
      <c r="E54" s="5">
        <f>SUMIFS(data!P:P,data!C:C,stats!J54)</f>
        <v>0</v>
      </c>
      <c r="F54" s="5">
        <f>SUMIFS(data!P:P,data!C:C,stats!K54)</f>
        <v>0</v>
      </c>
      <c r="G54" s="13">
        <f t="shared" ref="G54" si="10">SUM(C54:F54)</f>
        <v>1</v>
      </c>
      <c r="H54" s="15" t="s">
        <v>58</v>
      </c>
      <c r="I54" s="15" t="s">
        <v>59</v>
      </c>
      <c r="J54" s="15" t="s">
        <v>56</v>
      </c>
      <c r="K54" s="15" t="s">
        <v>57</v>
      </c>
    </row>
    <row r="55" spans="1:25" s="11" customFormat="1" ht="26.5" customHeight="1" x14ac:dyDescent="0.35">
      <c r="B55" s="12" t="s">
        <v>47</v>
      </c>
      <c r="C55" s="13">
        <f>SUM(C52:C54)</f>
        <v>7</v>
      </c>
      <c r="D55" s="13">
        <f>SUM(D52:D54)</f>
        <v>15</v>
      </c>
      <c r="E55" s="13">
        <f>SUM(E52:E54)</f>
        <v>35</v>
      </c>
      <c r="F55" s="13">
        <f>SUM(F52:F54)</f>
        <v>9</v>
      </c>
      <c r="G55" s="13">
        <f>SUM(G52:G54)</f>
        <v>66</v>
      </c>
    </row>
    <row r="56" spans="1:25" s="11" customFormat="1" ht="26.5" customHeight="1" x14ac:dyDescent="0.35"/>
    <row r="57" spans="1:25" s="11" customFormat="1" ht="36.5" customHeight="1" x14ac:dyDescent="0.35">
      <c r="A57" s="11">
        <v>6</v>
      </c>
      <c r="B57" s="40" t="s">
        <v>270</v>
      </c>
      <c r="C57" s="41"/>
      <c r="D57" s="41"/>
      <c r="E57" s="41"/>
      <c r="F57" s="41"/>
      <c r="G57" s="41"/>
      <c r="H57" s="41"/>
      <c r="I57" s="41"/>
    </row>
    <row r="58" spans="1:25" ht="24.5" customHeight="1" x14ac:dyDescent="0.35">
      <c r="B58" s="38" t="s">
        <v>269</v>
      </c>
      <c r="C58" s="39"/>
      <c r="D58" s="39"/>
      <c r="E58" s="39"/>
      <c r="F58" s="39"/>
      <c r="G58" s="39"/>
      <c r="H58" s="39"/>
      <c r="I58" s="39"/>
    </row>
    <row r="59" spans="1:25" s="11" customFormat="1" ht="31.5" customHeight="1" x14ac:dyDescent="0.35">
      <c r="B59" s="12"/>
      <c r="C59" s="12" t="s">
        <v>44</v>
      </c>
      <c r="D59" s="12" t="s">
        <v>265</v>
      </c>
      <c r="E59" s="12" t="s">
        <v>262</v>
      </c>
      <c r="F59" s="12" t="s">
        <v>43</v>
      </c>
      <c r="G59" s="12" t="s">
        <v>261</v>
      </c>
      <c r="H59" s="12" t="s">
        <v>42</v>
      </c>
      <c r="I59" s="12" t="s">
        <v>47</v>
      </c>
    </row>
    <row r="60" spans="1:25" s="11" customFormat="1" ht="26.5" customHeight="1" x14ac:dyDescent="0.35">
      <c r="B60" s="12" t="s">
        <v>12</v>
      </c>
      <c r="C60" s="5">
        <f>SUMIFS(data!Q:Q,data!I:I,stats!J60)</f>
        <v>28</v>
      </c>
      <c r="D60" s="5">
        <f>SUMIFS(data!Q:Q,data!I:I,stats!K60)</f>
        <v>7</v>
      </c>
      <c r="E60" s="5">
        <f>SUMIFS(data!Q:Q,data!I:I,stats!L60)</f>
        <v>4</v>
      </c>
      <c r="F60" s="5">
        <f>SUMIFS(data!Q:Q,data!I:I,stats!M60)</f>
        <v>6</v>
      </c>
      <c r="G60" s="5">
        <f>SUMIFS(data!Q:Q,data!I:I,stats!N60)</f>
        <v>14</v>
      </c>
      <c r="H60" s="5">
        <f>SUMIFS(data!Q:Q,data!I:I,stats!O60)</f>
        <v>5</v>
      </c>
      <c r="I60" s="13">
        <f>SUM(C60:H60)</f>
        <v>64</v>
      </c>
      <c r="J60" s="15" t="s">
        <v>44</v>
      </c>
      <c r="K60" s="15" t="s">
        <v>265</v>
      </c>
      <c r="L60" s="15" t="s">
        <v>262</v>
      </c>
      <c r="M60" s="15" t="s">
        <v>43</v>
      </c>
      <c r="N60" s="15" t="s">
        <v>261</v>
      </c>
      <c r="O60" s="15" t="s">
        <v>42</v>
      </c>
    </row>
    <row r="61" spans="1:25" s="11" customFormat="1" ht="26.5" customHeight="1" x14ac:dyDescent="0.35">
      <c r="B61" s="12" t="s">
        <v>54</v>
      </c>
      <c r="C61" s="5">
        <f>SUMIFS(data!O:O,data!I:I,stats!J61)</f>
        <v>0</v>
      </c>
      <c r="D61" s="5">
        <f>SUMIFS(data!O:O,data!I:I,stats!K61)</f>
        <v>0</v>
      </c>
      <c r="E61" s="5">
        <f>SUMIFS(data!O:O,data!I:I,stats!L61)</f>
        <v>1</v>
      </c>
      <c r="F61" s="5">
        <f>SUMIFS(data!O:O,data!I:I,stats!M61)</f>
        <v>0</v>
      </c>
      <c r="G61" s="5">
        <f>SUMIFS(data!O:O,data!I:I,stats!N61)</f>
        <v>0</v>
      </c>
      <c r="H61" s="5">
        <f>SUMIFS(data!O:O,data!I:I,stats!O61)</f>
        <v>0</v>
      </c>
      <c r="I61" s="13">
        <f t="shared" ref="I61:I63" si="11">SUM(C61:H61)</f>
        <v>1</v>
      </c>
      <c r="J61" s="15" t="s">
        <v>44</v>
      </c>
      <c r="K61" s="15" t="s">
        <v>265</v>
      </c>
      <c r="L61" s="15" t="s">
        <v>262</v>
      </c>
      <c r="M61" s="15" t="s">
        <v>43</v>
      </c>
      <c r="N61" s="15" t="s">
        <v>261</v>
      </c>
      <c r="O61" s="15" t="s">
        <v>42</v>
      </c>
    </row>
    <row r="62" spans="1:25" s="11" customFormat="1" ht="26.5" customHeight="1" x14ac:dyDescent="0.35">
      <c r="B62" s="12" t="s">
        <v>55</v>
      </c>
      <c r="C62" s="5">
        <f>SUMIFS(data!P:P,data!I:I,stats!J62)</f>
        <v>0</v>
      </c>
      <c r="D62" s="5">
        <f>SUMIFS(data!P:P,data!I:I,stats!K62)</f>
        <v>0</v>
      </c>
      <c r="E62" s="5">
        <f>SUMIFS(data!P:P,data!I:I,stats!L62)</f>
        <v>0</v>
      </c>
      <c r="F62" s="5">
        <f>SUMIFS(data!P:P,data!I:I,stats!M62)</f>
        <v>1</v>
      </c>
      <c r="G62" s="5">
        <f>SUMIFS(data!P:P,data!I:I,stats!N62)</f>
        <v>0</v>
      </c>
      <c r="H62" s="5">
        <f>SUMIFS(data!P:P,data!I:I,stats!O62)</f>
        <v>0</v>
      </c>
      <c r="I62" s="13">
        <f t="shared" si="11"/>
        <v>1</v>
      </c>
      <c r="J62" s="15" t="s">
        <v>44</v>
      </c>
      <c r="K62" s="15" t="s">
        <v>265</v>
      </c>
      <c r="L62" s="15" t="s">
        <v>262</v>
      </c>
      <c r="M62" s="15" t="s">
        <v>43</v>
      </c>
      <c r="N62" s="15" t="s">
        <v>261</v>
      </c>
      <c r="O62" s="15" t="s">
        <v>42</v>
      </c>
    </row>
    <row r="63" spans="1:25" s="11" customFormat="1" ht="26.5" customHeight="1" x14ac:dyDescent="0.35">
      <c r="B63" s="12" t="s">
        <v>47</v>
      </c>
      <c r="C63" s="13">
        <f t="shared" ref="C63:H63" si="12">SUM(C60:C62)</f>
        <v>28</v>
      </c>
      <c r="D63" s="13">
        <f t="shared" si="12"/>
        <v>7</v>
      </c>
      <c r="E63" s="13">
        <f t="shared" si="12"/>
        <v>5</v>
      </c>
      <c r="F63" s="13">
        <f t="shared" si="12"/>
        <v>7</v>
      </c>
      <c r="G63" s="13">
        <f t="shared" si="12"/>
        <v>14</v>
      </c>
      <c r="H63" s="13">
        <f t="shared" si="12"/>
        <v>5</v>
      </c>
      <c r="I63" s="13">
        <f t="shared" si="11"/>
        <v>66</v>
      </c>
    </row>
    <row r="64" spans="1:25" s="11" customFormat="1" ht="26.5" customHeight="1" x14ac:dyDescent="0.35"/>
    <row r="65" spans="1:15" s="11" customFormat="1" ht="36.5" customHeight="1" x14ac:dyDescent="0.35">
      <c r="A65" s="11">
        <v>7</v>
      </c>
      <c r="B65" s="40" t="s">
        <v>270</v>
      </c>
      <c r="C65" s="41"/>
      <c r="D65" s="41"/>
      <c r="E65" s="41"/>
      <c r="F65" s="41"/>
      <c r="G65" s="41"/>
      <c r="H65" s="41"/>
      <c r="I65" s="41"/>
    </row>
    <row r="66" spans="1:15" ht="23.5" customHeight="1" x14ac:dyDescent="0.35">
      <c r="B66" s="38" t="s">
        <v>268</v>
      </c>
      <c r="C66" s="39"/>
      <c r="D66" s="39"/>
      <c r="E66" s="39"/>
      <c r="F66" s="39"/>
      <c r="G66" s="39"/>
      <c r="H66" s="39"/>
      <c r="I66" s="39"/>
    </row>
    <row r="67" spans="1:15" s="11" customFormat="1" ht="31.5" customHeight="1" x14ac:dyDescent="0.35">
      <c r="B67" s="12"/>
      <c r="C67" s="12" t="s">
        <v>44</v>
      </c>
      <c r="D67" s="12" t="s">
        <v>265</v>
      </c>
      <c r="E67" s="12" t="s">
        <v>262</v>
      </c>
      <c r="F67" s="12" t="s">
        <v>43</v>
      </c>
      <c r="G67" s="12" t="s">
        <v>261</v>
      </c>
      <c r="H67" s="12" t="s">
        <v>42</v>
      </c>
      <c r="I67" s="12" t="s">
        <v>47</v>
      </c>
    </row>
    <row r="68" spans="1:15" s="11" customFormat="1" ht="26.5" customHeight="1" x14ac:dyDescent="0.35">
      <c r="B68" s="12" t="s">
        <v>29</v>
      </c>
      <c r="C68" s="5">
        <f>SUMIFS(data!M:M,data!D:D,stats!B68,data!I:I,stats!J68)</f>
        <v>1</v>
      </c>
      <c r="D68" s="5">
        <f>SUMIFS(data!M:M,data!D:D,stats!B68,data!I:I,stats!K68)</f>
        <v>0</v>
      </c>
      <c r="E68" s="5">
        <f>SUMIFS(data!M:M,data!D:D,stats!B68,data!I:I,stats!L68)</f>
        <v>0</v>
      </c>
      <c r="F68" s="5">
        <f>SUMIFS(data!M:M,data!D:D,stats!B68,data!I:I,stats!M68)</f>
        <v>0</v>
      </c>
      <c r="G68" s="5">
        <f>SUMIFS(data!M:M,data!D:D,stats!B68,data!I:I,stats!N68)</f>
        <v>11</v>
      </c>
      <c r="H68" s="5">
        <f>SUMIFS(data!M:M,data!D:D,stats!B68,data!I:I,stats!O68)</f>
        <v>0</v>
      </c>
      <c r="I68" s="13">
        <f>SUM(C68:H68)</f>
        <v>12</v>
      </c>
      <c r="J68" s="15" t="s">
        <v>44</v>
      </c>
      <c r="K68" s="15" t="s">
        <v>265</v>
      </c>
      <c r="L68" s="15" t="s">
        <v>262</v>
      </c>
      <c r="M68" s="15" t="s">
        <v>43</v>
      </c>
      <c r="N68" s="15" t="s">
        <v>261</v>
      </c>
      <c r="O68" s="15" t="s">
        <v>42</v>
      </c>
    </row>
    <row r="69" spans="1:15" s="11" customFormat="1" ht="26.5" customHeight="1" x14ac:dyDescent="0.35">
      <c r="B69" s="12" t="s">
        <v>35</v>
      </c>
      <c r="C69" s="5">
        <f>SUMIFS(data!M:M,data!D:D,stats!B69,data!I:I,stats!J69)</f>
        <v>17</v>
      </c>
      <c r="D69" s="5">
        <f>SUMIFS(data!M:M,data!D:D,stats!B69,data!I:I,stats!K69)</f>
        <v>0</v>
      </c>
      <c r="E69" s="5">
        <f>SUMIFS(data!M:M,data!D:D,stats!B69,data!I:I,stats!L69)</f>
        <v>0</v>
      </c>
      <c r="F69" s="5">
        <f>SUMIFS(data!M:M,data!D:D,stats!B69,data!I:I,stats!M69)</f>
        <v>0</v>
      </c>
      <c r="G69" s="5">
        <f>SUMIFS(data!M:M,data!D:D,stats!B69,data!I:I,stats!N69)</f>
        <v>0</v>
      </c>
      <c r="H69" s="5">
        <f>SUMIFS(data!M:M,data!D:D,stats!B69,data!I:I,stats!O69)</f>
        <v>0</v>
      </c>
      <c r="I69" s="13">
        <f t="shared" ref="I69:I78" si="13">SUM(C69:H69)</f>
        <v>17</v>
      </c>
      <c r="J69" s="15" t="s">
        <v>44</v>
      </c>
      <c r="K69" s="15" t="s">
        <v>265</v>
      </c>
      <c r="L69" s="15" t="s">
        <v>262</v>
      </c>
      <c r="M69" s="15" t="s">
        <v>43</v>
      </c>
      <c r="N69" s="15" t="s">
        <v>261</v>
      </c>
      <c r="O69" s="15" t="s">
        <v>42</v>
      </c>
    </row>
    <row r="70" spans="1:15" s="11" customFormat="1" ht="26.5" customHeight="1" x14ac:dyDescent="0.35">
      <c r="B70" s="12" t="s">
        <v>37</v>
      </c>
      <c r="C70" s="5">
        <f>SUMIFS(data!M:M,data!D:D,stats!B70,data!I:I,stats!J70)</f>
        <v>0</v>
      </c>
      <c r="D70" s="5">
        <f>SUMIFS(data!M:M,data!D:D,stats!B70,data!I:I,stats!K70)</f>
        <v>0</v>
      </c>
      <c r="E70" s="5">
        <f>SUMIFS(data!M:M,data!D:D,stats!B70,data!I:I,stats!L70)</f>
        <v>0</v>
      </c>
      <c r="F70" s="5">
        <f>SUMIFS(data!M:M,data!D:D,stats!B70,data!I:I,stats!M70)</f>
        <v>0</v>
      </c>
      <c r="G70" s="5">
        <f>SUMIFS(data!M:M,data!D:D,stats!B70,data!I:I,stats!N70)</f>
        <v>3</v>
      </c>
      <c r="H70" s="5">
        <f>SUMIFS(data!M:M,data!D:D,stats!B70,data!I:I,stats!O70)</f>
        <v>0</v>
      </c>
      <c r="I70" s="13">
        <f t="shared" si="13"/>
        <v>3</v>
      </c>
      <c r="J70" s="15" t="s">
        <v>44</v>
      </c>
      <c r="K70" s="15" t="s">
        <v>265</v>
      </c>
      <c r="L70" s="15" t="s">
        <v>262</v>
      </c>
      <c r="M70" s="15" t="s">
        <v>43</v>
      </c>
      <c r="N70" s="15" t="s">
        <v>261</v>
      </c>
      <c r="O70" s="15" t="s">
        <v>42</v>
      </c>
    </row>
    <row r="71" spans="1:15" s="11" customFormat="1" ht="26.5" customHeight="1" x14ac:dyDescent="0.35">
      <c r="B71" s="12" t="s">
        <v>62</v>
      </c>
      <c r="C71" s="5">
        <f>SUMIFS(data!M:M,data!D:D,stats!B71,data!I:I,stats!J71)</f>
        <v>1</v>
      </c>
      <c r="D71" s="5">
        <f>SUMIFS(data!M:M,data!D:D,stats!B71,data!I:I,stats!K71)</f>
        <v>0</v>
      </c>
      <c r="E71" s="5">
        <f>SUMIFS(data!M:M,data!D:D,stats!B71,data!I:I,stats!L71)</f>
        <v>0</v>
      </c>
      <c r="F71" s="5">
        <f>SUMIFS(data!M:M,data!D:D,stats!B71,data!I:I,stats!M71)</f>
        <v>1</v>
      </c>
      <c r="G71" s="5">
        <f>SUMIFS(data!M:M,data!D:D,stats!B71,data!I:I,stats!N71)</f>
        <v>0</v>
      </c>
      <c r="H71" s="5">
        <f>SUMIFS(data!M:M,data!D:D,stats!B71,data!I:I,stats!O71)</f>
        <v>3</v>
      </c>
      <c r="I71" s="13">
        <f t="shared" si="13"/>
        <v>5</v>
      </c>
      <c r="J71" s="15" t="s">
        <v>44</v>
      </c>
      <c r="K71" s="15" t="s">
        <v>265</v>
      </c>
      <c r="L71" s="15" t="s">
        <v>262</v>
      </c>
      <c r="M71" s="15" t="s">
        <v>43</v>
      </c>
      <c r="N71" s="15" t="s">
        <v>261</v>
      </c>
      <c r="O71" s="15" t="s">
        <v>42</v>
      </c>
    </row>
    <row r="72" spans="1:15" s="11" customFormat="1" ht="26.5" customHeight="1" x14ac:dyDescent="0.35">
      <c r="B72" s="12" t="s">
        <v>150</v>
      </c>
      <c r="C72" s="5">
        <f>SUMIFS(data!M:M,data!D:D,stats!B72,data!I:I,stats!J72)</f>
        <v>0</v>
      </c>
      <c r="D72" s="5">
        <f>SUMIFS(data!M:M,data!D:D,stats!B72,data!I:I,stats!K72)</f>
        <v>4</v>
      </c>
      <c r="E72" s="5">
        <f>SUMIFS(data!M:M,data!D:D,stats!B72,data!I:I,stats!L72)</f>
        <v>0</v>
      </c>
      <c r="F72" s="5">
        <f>SUMIFS(data!M:M,data!D:D,stats!B72,data!I:I,stats!M72)</f>
        <v>0</v>
      </c>
      <c r="G72" s="5">
        <f>SUMIFS(data!M:M,data!D:D,stats!B72,data!I:I,stats!N72)</f>
        <v>0</v>
      </c>
      <c r="H72" s="5">
        <f>SUMIFS(data!M:M,data!D:D,stats!B72,data!I:I,stats!O72)</f>
        <v>0</v>
      </c>
      <c r="I72" s="13">
        <f t="shared" si="13"/>
        <v>4</v>
      </c>
      <c r="J72" s="15" t="s">
        <v>44</v>
      </c>
      <c r="K72" s="15" t="s">
        <v>265</v>
      </c>
      <c r="L72" s="15" t="s">
        <v>262</v>
      </c>
      <c r="M72" s="15" t="s">
        <v>43</v>
      </c>
      <c r="N72" s="15" t="s">
        <v>261</v>
      </c>
      <c r="O72" s="15" t="s">
        <v>42</v>
      </c>
    </row>
    <row r="73" spans="1:15" s="11" customFormat="1" ht="26.5" customHeight="1" x14ac:dyDescent="0.35">
      <c r="B73" s="12" t="s">
        <v>31</v>
      </c>
      <c r="C73" s="5">
        <f>SUMIFS(data!M:M,data!D:D,stats!B73,data!I:I,stats!J73)</f>
        <v>0</v>
      </c>
      <c r="D73" s="5">
        <f>SUMIFS(data!M:M,data!D:D,stats!B73,data!I:I,stats!K73)</f>
        <v>3</v>
      </c>
      <c r="E73" s="5">
        <f>SUMIFS(data!M:M,data!D:D,stats!B73,data!I:I,stats!L73)</f>
        <v>0</v>
      </c>
      <c r="F73" s="5">
        <f>SUMIFS(data!M:M,data!D:D,stats!B73,data!I:I,stats!M73)</f>
        <v>0</v>
      </c>
      <c r="G73" s="5">
        <f>SUMIFS(data!M:M,data!D:D,stats!B73,data!I:I,stats!N73)</f>
        <v>0</v>
      </c>
      <c r="H73" s="5">
        <f>SUMIFS(data!M:M,data!D:D,stats!B73,data!I:I,stats!O73)</f>
        <v>0</v>
      </c>
      <c r="I73" s="13">
        <f t="shared" si="13"/>
        <v>3</v>
      </c>
      <c r="J73" s="15" t="s">
        <v>44</v>
      </c>
      <c r="K73" s="15" t="s">
        <v>265</v>
      </c>
      <c r="L73" s="15" t="s">
        <v>262</v>
      </c>
      <c r="M73" s="15" t="s">
        <v>43</v>
      </c>
      <c r="N73" s="15" t="s">
        <v>261</v>
      </c>
      <c r="O73" s="15" t="s">
        <v>42</v>
      </c>
    </row>
    <row r="74" spans="1:15" s="11" customFormat="1" ht="26.5" customHeight="1" x14ac:dyDescent="0.35">
      <c r="B74" s="12" t="s">
        <v>60</v>
      </c>
      <c r="C74" s="5">
        <f>SUMIFS(data!M:M,data!D:D,stats!B74,data!I:I,stats!J74)</f>
        <v>1</v>
      </c>
      <c r="D74" s="5">
        <f>SUMIFS(data!M:M,data!D:D,stats!B74,data!I:I,stats!K74)</f>
        <v>0</v>
      </c>
      <c r="E74" s="5">
        <f>SUMIFS(data!M:M,data!D:D,stats!B74,data!I:I,stats!L74)</f>
        <v>0</v>
      </c>
      <c r="F74" s="5">
        <f>SUMIFS(data!M:M,data!D:D,stats!B74,data!I:I,stats!M74)</f>
        <v>0</v>
      </c>
      <c r="G74" s="5">
        <f>SUMIFS(data!M:M,data!D:D,stats!B74,data!I:I,stats!N74)</f>
        <v>0</v>
      </c>
      <c r="H74" s="5">
        <f>SUMIFS(data!M:M,data!D:D,stats!B74,data!I:I,stats!O74)</f>
        <v>0</v>
      </c>
      <c r="I74" s="13">
        <f t="shared" si="13"/>
        <v>1</v>
      </c>
      <c r="J74" s="15" t="s">
        <v>44</v>
      </c>
      <c r="K74" s="15" t="s">
        <v>265</v>
      </c>
      <c r="L74" s="15" t="s">
        <v>262</v>
      </c>
      <c r="M74" s="15" t="s">
        <v>43</v>
      </c>
      <c r="N74" s="15" t="s">
        <v>261</v>
      </c>
      <c r="O74" s="15" t="s">
        <v>42</v>
      </c>
    </row>
    <row r="75" spans="1:15" s="11" customFormat="1" ht="26.5" customHeight="1" x14ac:dyDescent="0.35">
      <c r="B75" s="12" t="s">
        <v>26</v>
      </c>
      <c r="C75" s="5">
        <f>SUMIFS(data!M:M,data!D:D,stats!B75,data!I:I,stats!J75)</f>
        <v>0</v>
      </c>
      <c r="D75" s="5">
        <f>SUMIFS(data!M:M,data!D:D,stats!B75,data!I:I,stats!K75)</f>
        <v>0</v>
      </c>
      <c r="E75" s="5">
        <f>SUMIFS(data!M:M,data!D:D,stats!B75,data!I:I,stats!L75)</f>
        <v>5</v>
      </c>
      <c r="F75" s="5">
        <f>SUMIFS(data!M:M,data!D:D,stats!B75,data!I:I,stats!M75)</f>
        <v>6</v>
      </c>
      <c r="G75" s="5">
        <f>SUMIFS(data!M:M,data!D:D,stats!B75,data!I:I,stats!N75)</f>
        <v>0</v>
      </c>
      <c r="H75" s="5">
        <f>SUMIFS(data!M:M,data!D:D,stats!B75,data!I:I,stats!O75)</f>
        <v>2</v>
      </c>
      <c r="I75" s="13">
        <f t="shared" si="13"/>
        <v>13</v>
      </c>
      <c r="J75" s="15" t="s">
        <v>44</v>
      </c>
      <c r="K75" s="15" t="s">
        <v>265</v>
      </c>
      <c r="L75" s="15" t="s">
        <v>262</v>
      </c>
      <c r="M75" s="15" t="s">
        <v>43</v>
      </c>
      <c r="N75" s="15" t="s">
        <v>261</v>
      </c>
      <c r="O75" s="15" t="s">
        <v>42</v>
      </c>
    </row>
    <row r="76" spans="1:15" s="11" customFormat="1" ht="26.5" customHeight="1" x14ac:dyDescent="0.35">
      <c r="B76" s="12" t="s">
        <v>27</v>
      </c>
      <c r="C76" s="5">
        <f>SUMIFS(data!M:M,data!D:D,stats!B76,data!I:I,stats!J76)</f>
        <v>7</v>
      </c>
      <c r="D76" s="5">
        <f>SUMIFS(data!M:M,data!D:D,stats!B76,data!I:I,stats!K76)</f>
        <v>0</v>
      </c>
      <c r="E76" s="5">
        <f>SUMIFS(data!M:M,data!D:D,stats!B76,data!I:I,stats!L76)</f>
        <v>0</v>
      </c>
      <c r="F76" s="5">
        <f>SUMIFS(data!M:M,data!D:D,stats!B76,data!I:I,stats!M76)</f>
        <v>0</v>
      </c>
      <c r="G76" s="5">
        <f>SUMIFS(data!M:M,data!D:D,stats!B76,data!I:I,stats!N76)</f>
        <v>0</v>
      </c>
      <c r="H76" s="5">
        <f>SUMIFS(data!M:M,data!D:D,stats!B76,data!I:I,stats!O76)</f>
        <v>0</v>
      </c>
      <c r="I76" s="13">
        <f t="shared" si="13"/>
        <v>7</v>
      </c>
      <c r="J76" s="15" t="s">
        <v>44</v>
      </c>
      <c r="K76" s="15" t="s">
        <v>265</v>
      </c>
      <c r="L76" s="15" t="s">
        <v>262</v>
      </c>
      <c r="M76" s="15" t="s">
        <v>43</v>
      </c>
      <c r="N76" s="15" t="s">
        <v>261</v>
      </c>
      <c r="O76" s="15" t="s">
        <v>42</v>
      </c>
    </row>
    <row r="77" spans="1:15" s="11" customFormat="1" ht="26.5" customHeight="1" x14ac:dyDescent="0.35">
      <c r="B77" s="12" t="s">
        <v>61</v>
      </c>
      <c r="C77" s="5">
        <f>SUMIFS(data!M:M,data!D:D,stats!B77,data!I:I,stats!J77)</f>
        <v>1</v>
      </c>
      <c r="D77" s="5">
        <f>SUMIFS(data!M:M,data!D:D,stats!B77,data!I:I,stats!K77)</f>
        <v>0</v>
      </c>
      <c r="E77" s="5">
        <f>SUMIFS(data!M:M,data!D:D,stats!B77,data!I:I,stats!L77)</f>
        <v>0</v>
      </c>
      <c r="F77" s="5">
        <f>SUMIFS(data!M:M,data!D:D,stats!B77,data!I:I,stats!M77)</f>
        <v>0</v>
      </c>
      <c r="G77" s="5">
        <f>SUMIFS(data!M:M,data!D:D,stats!B77,data!I:I,stats!N77)</f>
        <v>0</v>
      </c>
      <c r="H77" s="5">
        <f>SUMIFS(data!M:M,data!D:D,stats!B77,data!I:I,stats!O77)</f>
        <v>0</v>
      </c>
      <c r="I77" s="13">
        <f t="shared" si="13"/>
        <v>1</v>
      </c>
      <c r="J77" s="15" t="s">
        <v>44</v>
      </c>
      <c r="K77" s="15" t="s">
        <v>265</v>
      </c>
      <c r="L77" s="15" t="s">
        <v>262</v>
      </c>
      <c r="M77" s="15" t="s">
        <v>43</v>
      </c>
      <c r="N77" s="15" t="s">
        <v>261</v>
      </c>
      <c r="O77" s="15" t="s">
        <v>42</v>
      </c>
    </row>
    <row r="78" spans="1:15" s="11" customFormat="1" ht="26.5" customHeight="1" x14ac:dyDescent="0.35">
      <c r="B78" s="12" t="s">
        <v>47</v>
      </c>
      <c r="C78" s="13">
        <f t="shared" ref="C78:H78" si="14">SUM(C68:C77)</f>
        <v>28</v>
      </c>
      <c r="D78" s="13">
        <f t="shared" si="14"/>
        <v>7</v>
      </c>
      <c r="E78" s="13">
        <f t="shared" si="14"/>
        <v>5</v>
      </c>
      <c r="F78" s="13">
        <f t="shared" si="14"/>
        <v>7</v>
      </c>
      <c r="G78" s="13">
        <f t="shared" si="14"/>
        <v>14</v>
      </c>
      <c r="H78" s="13">
        <f t="shared" si="14"/>
        <v>5</v>
      </c>
      <c r="I78" s="13">
        <f t="shared" si="13"/>
        <v>66</v>
      </c>
    </row>
  </sheetData>
  <mergeCells count="14">
    <mergeCell ref="B2:G2"/>
    <mergeCell ref="B3:G3"/>
    <mergeCell ref="B17:G17"/>
    <mergeCell ref="B18:G18"/>
    <mergeCell ref="B28:G28"/>
    <mergeCell ref="B27:G27"/>
    <mergeCell ref="B66:I66"/>
    <mergeCell ref="B57:I57"/>
    <mergeCell ref="B58:I58"/>
    <mergeCell ref="B38:G38"/>
    <mergeCell ref="B39:G39"/>
    <mergeCell ref="B49:G49"/>
    <mergeCell ref="B50:G50"/>
    <mergeCell ref="B65:I65"/>
  </mergeCells>
  <phoneticPr fontId="7"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2025-06-25T10:32:11Z</dcterms:modified>
</cp:coreProperties>
</file>