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atif\Downloads\2026 06 28 تعداد وقائع الاصابة في مصر 2025\data\"/>
    </mc:Choice>
  </mc:AlternateContent>
  <xr:revisionPtr revIDLastSave="0" documentId="13_ncr:1_{03D3B7C6-0318-4231-B848-A57F657D4EDC}"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JxnRREqd91QOH6s7FSjG7/bn3FZEqTHZVssp/5frl/8="/>
    </ext>
  </extLst>
</workbook>
</file>

<file path=xl/calcChain.xml><?xml version="1.0" encoding="utf-8"?>
<calcChain xmlns="http://schemas.openxmlformats.org/spreadsheetml/2006/main">
  <c r="F63" i="2" l="1"/>
  <c r="E63" i="2"/>
  <c r="D63" i="2"/>
  <c r="C63" i="2"/>
  <c r="F62" i="2"/>
  <c r="E62" i="2"/>
  <c r="D62" i="2"/>
  <c r="C62" i="2"/>
  <c r="F61" i="2"/>
  <c r="E61" i="2"/>
  <c r="D61" i="2"/>
  <c r="C61" i="2"/>
  <c r="F60" i="2"/>
  <c r="E60" i="2"/>
  <c r="D60" i="2"/>
  <c r="C60" i="2"/>
  <c r="G60" i="2" s="1"/>
  <c r="F59" i="2"/>
  <c r="E59" i="2"/>
  <c r="D59" i="2"/>
  <c r="C59" i="2"/>
  <c r="F58" i="2"/>
  <c r="E58" i="2"/>
  <c r="D58" i="2"/>
  <c r="C58" i="2"/>
  <c r="G58" i="2" s="1"/>
  <c r="F57" i="2"/>
  <c r="E57" i="2"/>
  <c r="D57" i="2"/>
  <c r="C57" i="2"/>
  <c r="G57" i="2" s="1"/>
  <c r="F56" i="2"/>
  <c r="E56" i="2"/>
  <c r="D56" i="2"/>
  <c r="C56" i="2"/>
  <c r="G56" i="2" s="1"/>
  <c r="F55" i="2"/>
  <c r="E55" i="2"/>
  <c r="D55" i="2"/>
  <c r="C55" i="2"/>
  <c r="G55" i="2" s="1"/>
  <c r="F54" i="2"/>
  <c r="E54" i="2"/>
  <c r="D54" i="2"/>
  <c r="C54" i="2"/>
  <c r="G54" i="2" s="1"/>
  <c r="G59" i="2"/>
  <c r="G61" i="2"/>
  <c r="G62" i="2"/>
  <c r="G63" i="2"/>
  <c r="F34" i="2"/>
  <c r="E34" i="2"/>
  <c r="D34" i="2"/>
  <c r="C34" i="2"/>
  <c r="F45" i="2"/>
  <c r="E45" i="2"/>
  <c r="D45" i="2"/>
  <c r="C45" i="2"/>
  <c r="F10" i="2"/>
  <c r="E10" i="2"/>
  <c r="D10" i="2"/>
  <c r="C10" i="2"/>
  <c r="G45" i="2" l="1"/>
  <c r="F64" i="2"/>
  <c r="G64" i="2"/>
  <c r="G34" i="2"/>
  <c r="G10" i="2"/>
  <c r="C6" i="2"/>
  <c r="D6" i="2"/>
  <c r="E6" i="2"/>
  <c r="F6" i="2"/>
  <c r="C7" i="2"/>
  <c r="D7" i="2"/>
  <c r="E7" i="2"/>
  <c r="F7" i="2"/>
  <c r="C8" i="2"/>
  <c r="D8" i="2"/>
  <c r="E8" i="2"/>
  <c r="F8" i="2"/>
  <c r="C9" i="2"/>
  <c r="D9" i="2"/>
  <c r="E9" i="2"/>
  <c r="F9" i="2"/>
  <c r="C11" i="2"/>
  <c r="D11" i="2"/>
  <c r="E11" i="2"/>
  <c r="F11" i="2"/>
  <c r="C12" i="2"/>
  <c r="D12" i="2"/>
  <c r="E12" i="2"/>
  <c r="F12" i="2"/>
  <c r="C13" i="2"/>
  <c r="D13" i="2"/>
  <c r="E13" i="2"/>
  <c r="F13" i="2"/>
  <c r="C14" i="2"/>
  <c r="D14" i="2"/>
  <c r="E14" i="2"/>
  <c r="F14" i="2"/>
  <c r="D5" i="2"/>
  <c r="E5" i="2"/>
  <c r="F5" i="2"/>
  <c r="F35" i="2"/>
  <c r="F36" i="2"/>
  <c r="E35" i="2"/>
  <c r="E36" i="2"/>
  <c r="D35" i="2"/>
  <c r="D36" i="2"/>
  <c r="C35" i="2"/>
  <c r="C36" i="2"/>
  <c r="C33" i="2"/>
  <c r="F46" i="2"/>
  <c r="F47" i="2"/>
  <c r="E46" i="2"/>
  <c r="E47" i="2"/>
  <c r="D46" i="2"/>
  <c r="D47" i="2"/>
  <c r="C47" i="2"/>
  <c r="E64" i="2" l="1"/>
  <c r="G8" i="2"/>
  <c r="G6" i="2"/>
  <c r="G35" i="2"/>
  <c r="G14" i="2"/>
  <c r="G11" i="2"/>
  <c r="G36" i="2"/>
  <c r="F15" i="2"/>
  <c r="C37" i="2"/>
  <c r="E15" i="2"/>
  <c r="G7" i="2"/>
  <c r="D15" i="2"/>
  <c r="G13" i="2"/>
  <c r="G12" i="2"/>
  <c r="G9" i="2"/>
  <c r="G47" i="2"/>
  <c r="D64" i="2" l="1"/>
  <c r="C44" i="2"/>
  <c r="D44" i="2"/>
  <c r="D48" i="2" s="1"/>
  <c r="E44" i="2"/>
  <c r="E48" i="2" s="1"/>
  <c r="F44" i="2"/>
  <c r="F48" i="2" s="1"/>
  <c r="C46" i="2"/>
  <c r="G46" i="2" s="1"/>
  <c r="D33" i="2"/>
  <c r="E33" i="2"/>
  <c r="E37" i="2" s="1"/>
  <c r="F33" i="2"/>
  <c r="F37" i="2" s="1"/>
  <c r="C23" i="2"/>
  <c r="D23" i="2"/>
  <c r="E23" i="2"/>
  <c r="F23" i="2"/>
  <c r="C24" i="2"/>
  <c r="D24" i="2"/>
  <c r="E24" i="2"/>
  <c r="F24" i="2"/>
  <c r="C25" i="2"/>
  <c r="D25" i="2"/>
  <c r="E25" i="2"/>
  <c r="F25" i="2"/>
  <c r="D22" i="2"/>
  <c r="E22" i="2"/>
  <c r="F22" i="2"/>
  <c r="C22" i="2"/>
  <c r="C64" i="2" l="1"/>
  <c r="D37" i="2"/>
  <c r="G33" i="2"/>
  <c r="G37" i="2" s="1"/>
  <c r="C48" i="2"/>
  <c r="C5" i="2" l="1"/>
  <c r="G5" i="2" l="1"/>
  <c r="G15" i="2" s="1"/>
  <c r="C15" i="2"/>
  <c r="D26" i="2"/>
  <c r="G25" i="2"/>
  <c r="F26" i="2"/>
  <c r="C26" i="2"/>
  <c r="G24" i="2"/>
  <c r="G22" i="2"/>
  <c r="G44" i="2"/>
  <c r="G48" i="2" s="1"/>
  <c r="G23" i="2"/>
  <c r="E26" i="2"/>
  <c r="G26" i="2" l="1"/>
</calcChain>
</file>

<file path=xl/sharedStrings.xml><?xml version="1.0" encoding="utf-8"?>
<sst xmlns="http://schemas.openxmlformats.org/spreadsheetml/2006/main" count="566" uniqueCount="205">
  <si>
    <t>بيانات الواقعة</t>
  </si>
  <si>
    <t>عدد فئات</t>
  </si>
  <si>
    <t>م</t>
  </si>
  <si>
    <t>تاريخ الواقعة</t>
  </si>
  <si>
    <t>النطاق الزمني</t>
  </si>
  <si>
    <t>المحافظة</t>
  </si>
  <si>
    <t>النطاق الجغرافي</t>
  </si>
  <si>
    <t>دائرة الواقعة</t>
  </si>
  <si>
    <t>الحي أو القرية</t>
  </si>
  <si>
    <t>تفاصيل نوع الواقعة</t>
  </si>
  <si>
    <t>خلفية الواقعة</t>
  </si>
  <si>
    <t>نوع الواقعة</t>
  </si>
  <si>
    <t>عدد الإصابات الإجمالي</t>
  </si>
  <si>
    <t>فئة عدد الإصابات</t>
  </si>
  <si>
    <t>القوات المسلحة</t>
  </si>
  <si>
    <t>الشرطة</t>
  </si>
  <si>
    <t>مدنيون</t>
  </si>
  <si>
    <t>جماعات مُسلحة</t>
  </si>
  <si>
    <t>بيانات المصابين</t>
  </si>
  <si>
    <t>تفاصيل الإصابات</t>
  </si>
  <si>
    <t>توزيع المصابين علي المستشفيات</t>
  </si>
  <si>
    <t>رقم رسمي (محضر/بلاغ/ قضية) عن الواقعة</t>
  </si>
  <si>
    <t>اتهامات مرتبطة بالواقعة</t>
  </si>
  <si>
    <t>ملاحظات</t>
  </si>
  <si>
    <t>نص الخبر</t>
  </si>
  <si>
    <t>رابط 1</t>
  </si>
  <si>
    <t>رابط 2</t>
  </si>
  <si>
    <t>رابط 3</t>
  </si>
  <si>
    <t>رابط 4</t>
  </si>
  <si>
    <t>رابط 5</t>
  </si>
  <si>
    <t>رابط 6</t>
  </si>
  <si>
    <t>البحيرة</t>
  </si>
  <si>
    <t>سجن وادي النطرون</t>
  </si>
  <si>
    <t>محمد طه سيد محمد جميل</t>
  </si>
  <si>
    <t>ضرب وتعذيب - تجريده من الملابس وتركه عاريا لفترات طويلة</t>
  </si>
  <si>
    <t>ضرب وتعذيب وتجريد من الملابس: انتهاكات متكررة داخل سجن وادي النطرون 430.. من يحاسب رئيس المباحث مؤمن عويس؟ تلقت الشبكة المصرية لحقوق الإنسان استغاثة عاجلة من أسرة السجين  محمد طه سيد محمد جميل، المحتجز بسجن وادي النطرون 8، تشكو فيها استمرار الممارسات اللا إنسانية بحقه تحت إشراف الضابط مؤمن عويس (صورة)، رئيس مباحث سجن وادي النطرون 430، المعروف بسجله السيئ في مجال حقوق الإنسان، وفقًا للعديد من الشكاوى التي تلقتها الشبكة المصرية من أسر وأهالي المسجونين الجنائيين. ذكرت أسرة السجين  أن الانتهاكات التي يتعرض لها تتم بمساعدة عدد من المخبرين، من بينهم المخبر أيمن وآخرون، وتشمل: • التطاول عليه بالسب والإهانة اللفظية المستمرة. • الضرب والتعذيب البدني الممنهج. • تجريده من ملابسه وتركه عاريًا لفترات طويلة. • حرمانه من أبسط حقوقه الأساسية، وتهديده الدائم بأنه “لا أحد يسأل عنه”. ولم تتوقف الانتهاكات عند هذا الحد، بل أكدت الأسرة أن الضابط مؤمن عويس دأب على تهديده في حال اعتراضه بالحبس الانفرادي، أو تلفيق قضايا جديدة له داخل السجن. كما هدد هو ومعاونوه بعقوبات إضافية تطال أي مسجون يبلغ ذويه بما يحدث داخل السجن، مثل التغريب إلى سجون أخرى بعيدة، مع استمرار الضرب والإهانة. استغاثة عاجلة من الأسرة تناشد الأسرة كافة الجهات المعنية التدخل لإنقاذ نجلها من الانتهاكات المستمرة التي يتعرض لها على يد الضابط مؤمن عويس ورجاله. شكاوى متكررة وانتهاكات ممنهجة أوضحت الشبكة المصرية لحقوق الإنسان أنها تلقت عدة شكاوى مماثلة من أهالي سجناء آخرين داخل سجن وادي النطرون 430، تحمل جميعها اتهامات متطابقة لرئيس المباحث مؤمن عويس ومعاونيه بممارسة انتهاكات جسيمة بحق المحتجزين. مطالب عاجلة بالتحقيق والمحاسبة تطالب الشبكة المصرية لحقوق الإنسان النائب العام المصري، ووزير الداخلية، بسرعة: 1. فتح تحقيق جاد وشفاف في تلك الانتهاكات. 2. محاسبة المسؤولين عن التجاوزات وفقًا لأحكام الدستور والقانون المصري. 3. اتخاذ إجراءات حاسمة لحماية المعتقلين السياسين والسجناء الجنائيين من أي ممارسات غير قانونية داخل السجون. ضرورة احترام حقوق المعتقلين تؤكد الشبكة أن ما يحدث داخل سجن وادي النطرون 430 يمثل انتهاكًا صارخًا للدستور المصري الذي يكفل احترام الكرامة الإنسانية وحظر التعذيب أو المعاملة القاسية أو المهينة. كما تدعو الشبكة إلى تطبيق نصوص القانون الوطني والالتزامات الدولية التي تضمن حقوق المعتقلين والسجناء ، بما يضمن لهم معاملة إنسانية تحفظ كرامتهم وحقوقهم. تشدد الشبكة على ضرورة تدخل الجهات المعنية لضمان احترام حقوق الإنسان ووقف كافة أشكال الانتهاكات داخل السجون المصرية. Egyptian Public Prosecution النيابة العامة المصرية المجلـس القومـى لحقـوق الإنسـان United Nations Human Rights مكتب النائب العام مدينه الرحاب قطاع مصلحة السجون طرة البلد UN News Arabic - أخبار الأمم المتحدة Reuters International Committee of the Red Cross International Commission on Missing Persons - ICMP مراسلون حول العالم United Nations European Commission European Parliament</t>
  </si>
  <si>
    <t>https://www.facebook.com/ENHR2021/posts/pfbid0VcrmruidTixL5HxaXMTwbga9UcagCVWmW8gdytZ3YU8CZyvri8PkrVwdoASNho8tl</t>
  </si>
  <si>
    <t>https://drive.google.com/file/d/1IGRBAVK0jJnPUxrqZAwwpjBXlURK8L2Q/view?fbclid=IwY2xjawQyS4pleHRuA2FlbQIxMABicmlkETFZdFp5NFAybmlFNk4zZVJWc3J0YwZhcHBfaWQQMjIyMDM5MTc4ODIwMDg5MgABHqDb2lUvVQrk0RHddN96eaGSE5JnaEzIWelQlil-S89S7N_nJtzJDPsBUeSm_aem_7zUTmtv-n8_VIErn4mAgxw</t>
  </si>
  <si>
    <t>الدقهلية</t>
  </si>
  <si>
    <t>المنزلة</t>
  </si>
  <si>
    <t>قسم شرطة المنزلة</t>
  </si>
  <si>
    <t>تعذيب سجين بالقسم</t>
  </si>
  <si>
    <t>صابر صبري المرسي الصابر-39 عام-يقيم بجوار مسجد فايد شطا بالمنزلة-يعمل في تجميع الخردة</t>
  </si>
  <si>
    <t>تعذيب</t>
  </si>
  <si>
    <t>تم نقله لمستشفي المنزلة العام</t>
  </si>
  <si>
    <t>خيفين ليكون مات من الضرب والبهدله تصاعد الخوف  على سلامة وحياة المواطن صابر صبري بعد تعرضه للتعذيب داخل قسم شرطة المنزلة. "خيفين ليكون مات من الضرب والبهدله" بهذه الكلمات عبّرت أسرة المواطن صابر صبري المرسي الصابر، البالغ من العمر 29 عامًا، ويعمل في تجميع الخردة، عن مخاوفها الشديدة على مصيره وسلامته، وذلك عقب قيام قوة أمنية تابعة لقسم شرطة المنزلة بمحافظة الدقهلية برئاسة الرائد عبد الرحمن مصطفي رئيس مباحث قسم شرطة المنزلة ومعه الظابط احمد حسام والضابط علاء ثروت باقتحام منزله في تمام الساعة السادسة صباحًا يوم الاثنين الموافق 17 فبراير الماضى ، حيث تم القبض عليه من منزله الكائن بجوار مسجد فايد شطا بالمنزلة ، واقتياده إلى قسم شرطة المنزلة بجوار مسجد ابن تميم، وذلك لإجباره على الإدلاء بمعلومات حول مكان تواجد أحد أصدقائه دون وتخزينه فيما يعرف بالثلاجة دون تسجيل اسمه ضمن المحتجزين بالدفاتر الرسمية الخاصة بقسم الشرطة . إخفاء قسري وتعذيب خارج إطار القانون منذ القبض عليه و على مدار الأيام التالية، حاولت الأسرة معرفة مصيره أو التواصل معه، وقامت بإرسال فاكس للنائب العام المصرى وكذلك الى رئيس نيابة المنزلة للاستعلام عن مكان احتجازه وخاصة عدم عرضه على النيابة المختصة حتى تاريخ اليوم  ، إلا أن القائمين على القسم أبلغوا محاميه بوجوده لديهم، دون تحديد موعد للإفراج عنه أو السماح له بالتواصل مع ذويه. وبحسب مصادر مطلعة، أفاد شاهد عيان بأن صابر صبري كان محتجزا منذ القبض عليه واحضاره للقسم  داخل ما يعرف "بالثلاجة”  وهي غرفة احتجاز انفرادية غير قانونية داخل القسم، لا يتم تسجيل أسماء المحتجزين بها في السجلات الرسمية، ويتعرضون فيها للتعذيب لانتزاع اعترافات قسرية. ظهوره في المستشفى وآثار التعذيب عليه وفي تطور خطير، علمت الأسرة بنقل صابر إلى مستشفى المنزلة العام، مما دفع والدته إلى التوجه إلى المستشفى بعد صلاة العصر يوم الأربعاء 19 فبراير، حيث صُدمت عند رؤيته وهو يتم اقتياده الى داخل المستشفى و هو فى حالة يرثى لها و يزحف على قدميه ، في مشهد يعكس تعرضه لانتهاكات جسيمة. وعند محاولتها الاستفسار عن حالته ، قام أحد الضباط المرافقين له بسبّها وتهديدها بأن أي تصعيد من جانبها سينعكس سلبًا على ابنها. إنكار الشرطة لمكان احتجازه وتصاعد المخاوف على حياته قامت الأسرة بتقديم بلاغ رسمي إلى نيابة المنزلة بشأن واقعة القبض عليه وتعذيبه، إلا أن القائمين على قسم شرطة المنزلة أنكروا امام النيابة وجوده لديهم، مما زاد من القلق حول مصيره، خاصة في ظل المعلومات المتداولة عن سوء معاملته واحتجازه في أماكن غير قانونية و نقله الى مستشفى المنزلة . كما أرسلت الأسرة فاكسًا إلى الجهات المسؤولة، مطالبة بالكشف الفوري عن مكانه والإفراج عنه. تحمل السلطات المسؤولية الكاملة عن سلامته تحمّل الشبكة المصرية  مامور  قسم شرطة المنزلة صلاح حمدى ومعاونيه المسؤولية الكاملة عن سلامة وأمن وحياة صابر صبري، وتطالبهم بالإفراج الفوري عنه، وفتح تحقيق عاجل ومستقل في وقائع احتجازه وتعذيبه. يُذكر أن الشبكة المصرية وثّقت خلال الأشهر والسنوات الماضية عشرات حالات التعذيب داخل أماكن الاحتجاز الرسمية، سواء في السجون أو أقسام الشرطة، في ظل غياب تام للرقابة والتفتيش، مما يسمح باستمرار مثل هذه الانتهاكات دون محاسبة. Egyptian Public Prosecution النيابة العامة المصرية المجلـس القومـى لحقـوق الإنسـان الصفحة الرسمية لوزارة الداخلية مكتب النائب العام مدينه الرحاب United Nations Human Rights UN News Arabic - أخبار الأمم المتحدة قطاع مصلحة السجون طرة البلد International Committee of the Red Cross International Commission on Missing Persons - ICMP مراسلون حول العالم United Nations Reuters European Commission European Parliament #egypt</t>
  </si>
  <si>
    <t>https://www.facebook.com/ENHR2021/posts/pfbid0JVkiCWrojwjabc1ywTieeXh83F2qoG1KZW1w98Y1ymJBZYiCFzrzYQmhsktDJf8yl</t>
  </si>
  <si>
    <t>القليوبية</t>
  </si>
  <si>
    <t>الخانكة</t>
  </si>
  <si>
    <t>سجن ابو زعبل</t>
  </si>
  <si>
    <t>تعذيب سجين بالسجن</t>
  </si>
  <si>
    <t>راضي عاطف محمود-29 عام</t>
  </si>
  <si>
    <t>قضية جنائية</t>
  </si>
  <si>
    <t>استغاثة بشأن تعرّض السجين الجنائي/ راضي عاطف محمود للتعذيب داخل سجن أبو زعبل 3 “اخر زياره كان وشه مورم ،ومزرق وعينة اليمين كانت مقفوله خالص من الضرب” تلقت الشبكة المصرية لحقوق الإنسان استغاثة عاجلة من أسرة السجين الجنائي/ راضي عاطف محمود، 29 عاما، والمحبوس حاليًا بسجن أبو زعبل 3، تفيد بتعرضه المستمر للتعذيب والضرب المبرح على يد أمين الشرطة/ إسلام عبد اللطيف، وذلك تحت مرأى ومسمع من ضابط مباحث السجن، وبدون أي تدخل لوقف الانتهاكات. وأكدت الأسرة أنها تقدمت بعدة شكاوى إلى إدارة السجن دون أي استجابة تُذكر، بل استمرت الانتهاكات في حق نجلهم بشكل متكرر. وفي آخر زيارة للسجين، رصدت أسرته آثارًا واضحة للتعذيب، حيث وصفوا حالته قائلين: “آخر زيارة كان وشه مورّم ومزرق، وعينه اليمين كانت مقفولة خالص من كتر الضرب.” وأشار السجين لذويه خلال الزيارة إلى تعرضه للضرب المستمر والتعذيب البدني والنفسي، دون توضيح الأسباب من قبل إدارة السجن، وخاصة من قبل أمين الشرطة المذكور. وفي ضوء تلك الانتهاكات، تطالب الأسرة بنقل نجلهم إلى نفس سجن شقيقه الأكبر/ كمال عاطف محمود، والمحبوس أيضًا بسجن أبو زعبل 3، وذلك تيسيرًا على والدتهم المسنّة والمريضة، التي تجد مشقة كبيرة في التنقل والزيارة في أكثر من مكان. وبناءً على ما سبق، تطالب الشبكة المصرية لحقوق الإنسان الجهات المعنية بما يلي: 1. فتح تحقيق فوري وجاد من قِبل إدارة التفتيش بمصلحة السجون في واقعة التعذيب المبلغ عنها. 2. محاسبة كل من يثبت تورطه في هذه الانتهاكات. 3. نقل السجين إلى مكان احتجاز آمن يضمن سلامته الجسدية والنفسية. 4. التأكيد على احترام كرامة وحقوق السجناء وفقًا للدستور المصري والمواثيق الدولية التي وقّعت عليها الدولة المصرية. تؤكد الشبكة أن استمرار مثل هذه الانتهاكات يمثّل تهديدًا صارخًا لحقوق الإنسان، ويدعو لمساءلة واضحة لضمان عدم الإفلات من العقاب، وضمان حق أي سجين أو محتجز في المعاملة الكريمة وعدم تعرّضه للتعذيب أو الإيذاء بأي شكل من الأشكال. #ضد_العذيب الصفحة الرسمية لوزارة الداخلية مكتب النائب العام مدينه الرحاب قطاع مصلحة السجون طرة البلد</t>
  </si>
  <si>
    <t>https://www.facebook.com/ENHR2021/posts/pfbid0qedphex1ce7CL77TziKZjQUq1XXh27FgUEjCaX9MFjCwgi9QzPGoUotdfXUwWKQhl</t>
  </si>
  <si>
    <t>ابراهيم سعيد محمود شحاته-34 عام</t>
  </si>
  <si>
    <t>“أخويا بيموت من كتر التعذيب” استغاثة لإنقاذ السجين إبراهيم سعيد من بطش الأمن في سجن وادي النطرون 440. “قسماً بالله شوفت منظره من شدة الضرب قولت هنتحر جوه السجن عشان أوصل صوتي لأي حد.” “أخويا كسروه ودرّسوه من كتر الضرب، عليه الحزام على وشه والضرب على جسمه.” “أخويا بيموت جوا من كتر التعذيب، قضى تلت تربع المدة، وكان مفروض يخرج في نص المدة، مش عارفه ليه مش راضين يخرجوه! وبيعذبوه، بيعلقوه ويضربوه بالحزام وحبس انفرادي، ومبنعرفش نشوفه ولا نوصل له بالشهور، بيمنعوا عنه الزيارة… أرجوكم الحقونا.” كانت هذه الشهادة والاستغاثة من أسرة السجين إبراهيم سعيد محمود شحاتة علي، 34 سنة، والمحبوس على ذمة قضية جنائية، والتي يشتكون فيها من انتهاكات جسيمة يقوم بها محمد عبد المطلب ومحمد خلاص ضابطي المباحث بمساعدة أفراد من الأمن وتحت إشراف مأمور سجن تأهيل وادي النطرون 440. تكمل الأسرة في استغاثتها: “متهضينه على أي حاجة… الظابط محمد عبد المطلب والظابط محمد خلاص وصالح المغبر كسروا له رجله ودرسه من كتر الضرب والتعذيب. حرام حتى لو في غلط، ما يبقاش بالموت دا، هما عاوزين يموتوهم ولا إيه! مانعين عنهم التهوية والمية، وبيشروهم صابون وبيطفوا السيجارة على جسمهم… أرجوكم الحقوهم، مش أخويا بس، دا ناس كتير.” وبحسب شهادة أسرته فإن ما يحدث لإبراهيم ليس حالة فردية، بل نموذج ممنهج يتكرر مع الكثير من السجناء، وأن السلطات الأمنية بالسجن تتوعد من يقوم بالشكوى ضدهم بمزيد من التنكيل والتعذيب، وأنه سيتم تلفيق قضايا لهم من الداخل، وأنهم لن يروا الشارع أبداً. الشبكة المصرية تضع هذه الشهادة أمام النائب العام المصري ونيابة السادات المسؤولة عن الإشراف والتفتيش على السجن وحماية السجناء من بطش وتغول أفراد وزارة الداخلية. وتطالب الشبكة المصرية إدارة التفتيش بوزارة الداخلية بالتفتيش والتحقيق في وقائع تعذيب السجين إبراهيم سعيد، واتخاذ كافة الإجراءات لحمايته من بطش ضابطي المباحث بالسجن. كما تحمل الشبكة المصرية النائب العام ووزير الداخلية المسؤولية الكاملة عن أمنه وسلامته ومصيره، وتطالب بسرعة العمل على وقف كافة أشكال التعذيب والتهديد، والخوف من تلفيق قضايا له من الداخل، وخاصة أنه قد أمضى أكثر من نصف المدة ويستحق الحصول على العفو. الصفحة الرسمية لوزارة الداخلية مكتب النائب العام مدينه الرحاب قطاع مصلحة السجون طرة البلد #اغلقوا_سجن_الوادى_الجديد #Egypt #أغلقوا_سجن_بدر</t>
  </si>
  <si>
    <t>https://www.facebook.com/ENHR2021/posts/pfbid02MgD7iqM6AYUJudBTuMqkfTqTQkGwbYA6dj41x17h25TMUcTyf5rkSQRtWUmLMcd1l</t>
  </si>
  <si>
    <t>عبد الجيد رضوان عبد الحميد عمارة-من محافظة المنوفية-معتقل منذ فض رابعة ، صلاح صلاح عبد العاطي يوسف-من محافظة المنوفية-معتقل منذ فض رابعة ، ياسر محمد عبد الرحيم برعي-من محافظة الإسماعيلية-معتقل منذ فض رابعة</t>
  </si>
  <si>
    <t>الضرب المبرح والهراوات والعصي الكهربائية</t>
  </si>
  <si>
    <t>فض رابعة</t>
  </si>
  <si>
    <t>عاجل بالأسماء.. رئيس مباحث ليمان 440 وادي النطرون يعتدي على 3 معتقلين بالضرب والتعذيب والحبس في التأديب وسط غضب داخل السجن وبدء اضراب مفتوح فى تطور خطير وتصاعد الاجراءات والانتهاكات  القمعية للمعتقلين السياسيين داخل السجون المصرية رصدت الشبكة المصرية، وبناءً على مصادرها داخل السجن، قيام رئيس مباحث سجن 440 بوادي النطرون الضابط محمد عبد المطلب، وضابط الأمن الوطني عبد الله حبيب (الاسم الحركي: محمد اللاهوني)، وبمشاركة عدد من الأمناء والمخبرين والسجناء الجنائيين، بتنفيذ اعتداء عنيف على ثلاثة معتقلين داخل السجن. ففي حدود الساعة الرابعة عصر يوم الأربعاء الماضي، اقتحمت القوة الأمنية الغرفة رقم 7 أ– عنبر 2، وبدأت بتفتيشها بطريقة مهينة، تخللها السب والإهانة. وعندما رفض المعتقلون هذا التعسف، ردّت القوة بحملة قمع وحشية، إذ قامت بتجريد الغرفة من جميع مستلزمات المعيشة الأساسية، ثم اعتدت على ثلاثة معتقلين بالضرب المبرح، والهراوات، والعصي الكهربائية. ولم يكتفِ الضباط بذلك، بل جرى تجريد المعتقلين من ملابسهم بالقوة، وتقييدهم من الخلف، قبل اقتيادهم إلى زنازين التأديب، حيث يُحتجزون منذ عصر الأربعاء دون ماء، ودون ملابس، ودون طعام، وفي حالة صحية يُرثى لها، لا سيما أنهم يعانون من أمراض مزمنة مثل السكري والضغط. أسماء المعتقلين الذين تعرضوا للاعتداء: 1. عبد الجيد رضوان عبد الحميد عمارة – من محافظة المنوفية – معتقل منذ فضّ رابعة. 2. صلاح صلاح عبد العاطي يوسف – من محافظة المنوفية – معتقل منذ فضّ رابعة. 3. ياسر محمد عبد الرحيم برعي – من محافظة الإسماعيلية – معتقل منذ فضّ رابعة. وبحسب ما وثقته الشبكة، فقد قامت إدارة السجن بتفريق بقية معتقلي الغرفة رقم 7 أ على غرف أخرى، مصحوبًا بتهديد مباشر بمزيد من التنكيل، ونقلهم إلى سجون بعيدة، وهو ما أشعل غضبًا واسعًا بين المعتقلين داخل السجن. وقد رصدت الشبكة المصرية استعداد المعتقلين للدخول في إضراب مفتوح عن الطعام بدءًا من صباح السبت، وذلك احتجاجًا على الاعتداءات المتكررة التي يمارسها رئيس المباحث وضابط الأمن الوطني، ومطالبةً بوقف الانتهاكات فورًا، وفتح تحقيق عاجل، وإعادة زملائهم إلى غرفهم، وإنهاء جميع الممارسات التعسفية بحقهم. الشبكة المصرية: تعلن تضامنها الكامل مع مطالب المعتقلين، وتدعو نيابة السادات بصفتها الجهة الرقابية على سجن ليمان 440 وادي النطرون، وكذلك مصلحة السجون المصرية، إلى فتح تحقيق فوري وشامل، والقيام بتفتيش دوري ومستمر لضمان سلامة المحتجزين ووقف الانتهاكات الجسيمة التي يتعرضون لها. الشبكة المصرية تحمل النائب العام المصرى المستشار محمد شوقى ونيابة السادات و وزراة الداخلية ومصلحة السجون المسؤلية الكاملة عن حياة وامن وسلامة جميع المعتقلين السياسيين بسجن 440 ليمان وادى النطرون وتطالب بمعاقبة المتورطين فى هذة الانتهاكات من رئيس مباحث السجن وظابط الامن الوطنى المسؤول #الجمهوريةـالجديدة #العدالة_حق #وزارة_الداخلية #اغلقوا_سجن_الموت_بالوادى_الجديد #Egypt الصفحة الرسمية لوزارة الداخلية</t>
  </si>
  <si>
    <t>https://www.facebook.com/ENHR2021/posts/pfbid02ivs417QCqL1cHzBQLtifGyEY11pmUAB4erV8W2c3vNQsw32RBnkT7PCLkqajsEBVl</t>
  </si>
  <si>
    <t>https://www.facebook.com/elshehab.ngo/posts/pfbid02QuwZKz6aC5MiUVYq6kS7KRQMfMF6UcMFiHGKteffuQWsBkr4qv1uDLZAtXFUfkW3l</t>
  </si>
  <si>
    <t>سجن دمنهور</t>
  </si>
  <si>
    <t>مروان ابراهيم عبد الباسط عبد اللطيف</t>
  </si>
  <si>
    <t>حكم بالسجن 7 سنوات في القضية رقم 3533 لسنة 2020 جنايات الدخيلة</t>
  </si>
  <si>
    <t>🔴 بلاغ عاجل | مركز الشهاب لحقوق الإنسان يتلقى شكوى بتعرض نزيل للتعذيب داخل سجن دمنهور (رجال 1) 📩 تلقى مركز الشهاب لحقوق الإنسان شكوى خاصة بالنزيل "مروان إبراهيم عبد الباسط عبد اللطيف"، المحكوم عليه بالسجن 7 سنوات في القضية رقم "3533 لسنة 2020 جنايات الدخيلة"، تفيد بتعرضه للتعذيب والانتهاك الجسدي داخل "مركز إصلاح وتأهيل دمنهور (رجال 1)". حيث تعرض لاعتداء اسفر عن كدمات واضحة على جسد مروان وشكاوى من آلام شديدة في العظام، ما يرجح انه نتيجة اعتداء بدني تعرض له داخل السجن. وقد ورد لنا من مصدر بالسجن ان المعتدين هم: - رئيس مباحث السجن: الضابط "عصام عبد العزيز" - معاون المباحث: الضابط "وليد عرفة" - المخبر: "محمد عبد العال" ⚠️ ونحن نعرب قلقنا الشديد ونطالب - فتح تحقيق فوري ومستقل في الواقعة - محاسبة المسؤولين عنها - ضمان سلامة مروان وحمايته من أي انتهاكات مستقبلية 📢 يؤكد مركز الشهاب أن ما ورد  – إن ثبت صحته – يمثل انتهاكًا صارخًا لحقوق الإنسان وحقوق السجناء، ويدعو إلى: - تدخل الجهات المعنية بشكل عاجل - وقف مثل هذه الممارسات المهينة - تطبيق القانون وضمان العدالة</t>
  </si>
  <si>
    <t>https://www.facebook.com/elshehab.ngo/posts/pfbid0ihsNMT8HdQ5wRPWBxCp1G6fj7fVpSWGrUQrRtvVqBFWRFqamjHYojWLfLRZmqUApl</t>
  </si>
  <si>
    <t>https://drive.google.com/file/d/19Z7S70yHk17rCaV-WqIYF4GA6ibCOLlg/view?fbclid=IwY2xjawQ8haNleHRuA2FlbQIxMABicmlkETFWMGFCOUVlN2s3RmtGZVBFc3J0YwZhcHBfaWQQMjIyMDM5MTc4ODIwMDg5MgABHkfKSaqm9FR4a_TanTl-8cThTZckQSLCOppLzPV6ZaeXPkU4XyKSFbp9j3-l_aem_Ge6EVh4QGK1ixXhJXMYLBA</t>
  </si>
  <si>
    <t>الغربية</t>
  </si>
  <si>
    <t>كفر الزيات-مدينة طنطا</t>
  </si>
  <si>
    <t>مقر الأمن الوطني</t>
  </si>
  <si>
    <t>سمير محمد عباس الهيتي-48 عام-مدرس</t>
  </si>
  <si>
    <t>الضرب والسحل والصعق بالكهرباء وتجريدة من ملابسة والصفع علي الوجه</t>
  </si>
  <si>
    <t>تعذيب فردي أسماء الضحايا: يت  سم تمحمد عباس الهي  محمد طه سيد محمد جميل  كريم عبد العزيز محمد عبد اللطيف احمد االماكن: يت بكفر الزيات ومدينة طنطا، الغربية  مقر األمن الوط  سجن وادي النطرون ،430 البح تة  قسم ررسطة الجمرك، االسكندرية طرق التعذيب: ضب  ال  السحل  الصعق بالكهرباء  التجريده من المالبس  صفع عىل الوجه</t>
  </si>
  <si>
    <t>الإسكندرية</t>
  </si>
  <si>
    <t>قسم شرطة الجمرك</t>
  </si>
  <si>
    <t>كريم عبد العزيز محمد عبد اللطيف احمد-24 عام</t>
  </si>
  <si>
    <t>القاهرة</t>
  </si>
  <si>
    <t>سجن بدر 3</t>
  </si>
  <si>
    <t>محمد حسن هلال-24 عام-طالب بكلية الهندسة-من سكان مدينة نصر محافظة القاهرة</t>
  </si>
  <si>
    <t>اصابات بالغة يشتبه في كونها ناتجة عن كسر في الجمجمة واحدي اليدين مع فقدان تام للوعي</t>
  </si>
  <si>
    <t>تعذيب فردي أسماء الضحايا:  محمد حسن هالل  محمود محمد محمود اسعد  معاذ محمد ابو القاسم محمود  والد ووالدة معاذ محمد ابو القاسم طرق التعذيب:  ي خضع محمد لعملية جراحية طارئة خالل األيام القليلة الماضية لوقف نزيف داخ يل ف الجمجمة وإحدى اليدين، مع ي ي كونها ناتجة عنكرسف شتبه ف ُ الجمجمة، إثر إصابات بالغة ي ي هذه الحالة الصحية المتدهورة داخل يع. وقد تفاجأت أرسته بوجوده ف فقدان تام للو ث يعالمات ُ ، وتحت حراسة مشددة، وهو ما ي ل اليدين والقدم ي ّ ، حيث شوهد مكب المستشف استفهام عميقة حو حالة الغيبوبة ي ل ظروف نقله وما تعرض له من معاملة حىب بعد دخوله ف  ا لرواية األرسة، فقد تم توقيف محمود يوم ً ي وفق 7 مارس 2025 الشارع مع أثناء تواجده ف ررساء مستلزمات السحورخالل شهر رمضان. تم تفتيشه وإلقاء القبض عليه دون إذن والدته ل ، واقتي ي أو اتهام قانون ي د إىل قسم ررس قضان طة الخليفة. ومنذ لحظة احتجازه، تم حرمانه من الحبس االنفرادي دون تحقيق أو عرض عل النيابة. وعل الرغم من ي ضع ف ُ الزيارة والطعام، وو ررسطة أنكر وجوده. وبعد عدة أيام من صدور استدعاء رس يم له من النيابة، إال أن قسم ال فاته، وتب ي االختفاء، فوجئت األرسة بإبالغها بو عند استالم الجثمان وجود آثار تعذيب ات طويلة ا تؤكد تعرضه للتعليق من اليدين لفي ى ً واضحة، تشمل الكدمات والجروح وآثار رصب الم يح داخل غرفته وعندما أخرجوه من الغرفة لم يكن  تقييد معاذ واالعتداء عليه بال رصب يرتدى سوى المالبس الداخلية وعل جسده آثار ال  أ فراد بزى مدن -يفوق عددهم 10 أفراد- ل الضحية وبحوزتهم أسلحة متنوعة منها مي رشاشات آىل، وطبنجات، سالح إطالق قنابل الغاز المسيل للدموع، وقاموا باإلعتداء عل والد رصب وتوجيه السباب واإلهانات إىل والدته،</t>
  </si>
  <si>
    <t>https://drive.google.com/file/d/1uoqnjqNxZy6LLVUnWDaFyn12QqRp-JQF/view?fbclid=IwY2xjawQ8hQRleHRuA2FlbQIxMABicmlkETFWMGFCOUVlN2s3RmtGZVBFc3J0YwZhcHBfaWQQMjIyMDM5MTc4ODIwMDg5MgABHl3nPaDQjk3XuIlvA4sFdv4gljq8RCw42MybjnJ55fwFFEATv35GG-1VGRkH_aem_wvVaAdqHqipp-1ndzkQjsQ</t>
  </si>
  <si>
    <t>سجن ليمان</t>
  </si>
  <si>
    <t>بدر محسن عبد الله مهدي-24 عام</t>
  </si>
  <si>
    <t>ضرب مبرح وتعذيب نفسي وجسدي بهدف اجباره علي العمل كمرشد داخل السجن ثم وضعه في الحبس الانفرادي لفترة طويلة وحلق شعره بطريقه مهينه وتعرض للسب والقذف والتشهير بادعاءات لا أساس لها من الصحة بأنه يتاجر في المواد المخدرة داخل السجن</t>
  </si>
  <si>
    <t>تعذيب فردي أسماء الضحايا:  بدر محسن عبدهللا مهدي ي ز استغاثتها ي ف سجن ليمان أبو زعبل – تأهيل ،3 ز يل ف ز وتشرن والدة الن ز إىل تعرض نجلها لتعذيب وانتهاكات جسيمة ومستمرة عىل يد ضابط مباحث السجن، المدعو زرصب رشطة، إىل االعتداء عليه بال إسالم عبد اللطيف، الذي يعمد، بمعاونة عدد من أفراد ال يش والجسدي بهدف إجباره عىل العملكمرشد داخل السجن، وهو ما المرنح والتعذيب النف ل ُ ة طويلة، وح الحبس االنفرادي لفن ي ز رفضه بدر بشكل قاطع.تم وضعه ف ق شعره بطريقة مهينة، المواد ي ز وتعرض للسب والقذف والتشهرنبادعاءات ال أساس لهامن الصحة، بأنه يتاجرف المخدرة داخل السجن،</t>
  </si>
  <si>
    <t>https://drive.google.com/file/d/1gA88rYa_JByb89NeWvKeFfxX_s2U4BNd/view?fbclid=IwY2xjawQ8hf1leHRuA2FlbQIxMABicmlkETFWMGFCOUVlN2s3RmtGZVBFc3J0YwZhcHBfaWQQMjIyMDM5MTc4ODIwMDg5MgABHj3_cNWIdUr_Z05UhYvOppHu5fHzsKDKg1pzxovY2MRJzKtSrqyKbOAsw9DM_aem_UCa2gMoURiGLLsBwl0uvDg</t>
  </si>
  <si>
    <t>قسم شرطة طابا</t>
  </si>
  <si>
    <t>استخدام مفرط للقوة من قبل موظف عام</t>
  </si>
  <si>
    <t>محمد صبيح</t>
  </si>
  <si>
    <t>ضرب وتعدي باليدين</t>
  </si>
  <si>
    <t>محمد صبيح، شمال سيناء ، "تعرضت اول أمس الموافق 2025/9/11 الساعة 11.15 مساءا ضب والتعدى باليدين وابشع األلفاظ من قبل أحد ضباط مباحث قسم رشطة طابا عل لل وحيث أن هذا االعتداء عل دون مسمع و مرأى من المارة وأفراد الكم ي وجه حق"</t>
  </si>
  <si>
    <t>https://drive.google.com/file/d/1o8k7BlLsuDizEEkWc8gpY8a5ZQwPJzzI/view?fbclid=IwY2xjawQ8i_5leHRuA2FlbQIxMABicmlkETFWMGFCOUVlN2s3RmtGZVBFc3J0YwZhcHBfaWQQMjIyMDM5MTc4ODIwMDg5MgABHv-Vouzpdu3EtNDT2Qibq17ucC0Q1emFnmV1qKfHqDN59GZlqZa-jVZ9I9C8_aem_6gZtsYPhZd1Y2Zzo-8Qd_A</t>
  </si>
  <si>
    <t>https://drive.google.com/file/d/1q0wTl69NrbjFflDO0IRd5_QMeLhm9f8v/view?fbclid=IwY2xjawQ8jERleHRuA2FlbQIxMABicmlkETFWMGFCOUVlN2s3RmtGZVBFc3J0YwZhcHBfaWQQMjIyMDM5MTc4ODIwMDg5MgABHr61Ac3HVaCLVq8NxV_ahqtKKD8kdUKvb4qGU7YfQ0u0ipkXKJt1kMNwpxaa_aem_4-g3m8_fhsfpr87_Pc3O0w</t>
  </si>
  <si>
    <t>عبد الله شحاته</t>
  </si>
  <si>
    <t>الجيزة</t>
  </si>
  <si>
    <t>الدقي</t>
  </si>
  <si>
    <t>قسم الدقي</t>
  </si>
  <si>
    <t>قسم الخليفة</t>
  </si>
  <si>
    <t>هشام ممدوح</t>
  </si>
  <si>
    <t>كوم حمادة</t>
  </si>
  <si>
    <t>محكمة كوم حمادة</t>
  </si>
  <si>
    <t>مرام سامي عبد اللطيف عوض</t>
  </si>
  <si>
    <t>اعتداء من رائد بالضرب مما تسبب في اصابة بالعين وتمزيق ملابسها مع السب بألفاظ نابية</t>
  </si>
  <si>
    <t>https://drive.google.com/file/d/1OHkdDMUPmqH8Qp-rJCUUZblNZzBccFl1/view?fbclid=IwY2xjawQ8jgFleHRuA2FlbQIxMABicmlkETFWMGFCOUVlN2s3RmtGZVBFc3J0YwZhcHBfaWQQMjIyMDM5MTc4ODIwMDg5MgABHiRF3ypoTSGcm5uBo7U2ibbi997YF-0lvzNs8Yu1TqRoe36nfWF3CyHTY631_aem_evsg9eIFs_wgjBzYSOX5WQ</t>
  </si>
  <si>
    <t>احصاء وصفي لعدد الإصابات بين النطاق الزمني والمحافظة</t>
  </si>
  <si>
    <t>الربع الاول من 2024</t>
  </si>
  <si>
    <t>الربع الثاني من 2024</t>
  </si>
  <si>
    <t>الربع الثالث من 2024</t>
  </si>
  <si>
    <t>الربع الرابع من 2024</t>
  </si>
  <si>
    <t>الإجمالي</t>
  </si>
  <si>
    <t>جنوب سيناء</t>
  </si>
  <si>
    <t>المحافظات المركزية</t>
  </si>
  <si>
    <t>محافظات الدلتا</t>
  </si>
  <si>
    <t>محافظات الصعيد</t>
  </si>
  <si>
    <t>المحافظات الحدودية</t>
  </si>
  <si>
    <t>احصاء وصفي لعدد الإصابات بين النطاق الزمني وخلفية الواقعة</t>
  </si>
  <si>
    <t>فعالية احتجاجية</t>
  </si>
  <si>
    <t>سياق طائفي</t>
  </si>
  <si>
    <t>عمليات قوات نظامية</t>
  </si>
  <si>
    <t>عمليات إرهابية</t>
  </si>
  <si>
    <t>واقعة داخل مكان احتجاز</t>
  </si>
  <si>
    <t>واقعة فردية لاستخدام السلطة</t>
  </si>
  <si>
    <t>احصاء وصفي لعدد الإصابات بين النطاق الزمني ونوع الواقعة</t>
  </si>
  <si>
    <t>تضييق معنوي/تعدٍ بدني داخل مكان احتجاز</t>
  </si>
  <si>
    <t>احصاء وصفي لعدد الإصابات بين خلفية الواقعة والمحافظة</t>
  </si>
  <si>
    <t>تعذيب - تعرض موخرا لضرب مبرح وإهانة لفظية داخل السجن فقط لأنه طالب بحقه في العلاج</t>
  </si>
  <si>
    <t>احمد الدسوقي - 37 عام - معتقل منذ 17 ديسمبر 2016</t>
  </si>
  <si>
    <t>https://www.facebook.com/JeWar0/posts/pfbid02NNNSSLNeMN1QTAouLwJqpT9cY6YoMhZgPx6yXQFErfogUKwecXxsrz6GoEhu45c8l</t>
  </si>
  <si>
    <t>الإهمال الطبي في السجون.. حين يصبح طلب العلاج جريمة! في زنزانة بسجن تأهيل 9 – وادي النطرون يُترك المعتقل "أحمد الدسوقي" البالغ من العمر 37 عامًا فريسة للمرض، يتألم في صمتٍ ثقيل، ويُحرم من حقه في الرعاية الطبية. رغم تدهور حالته الصحية وخطورة الأعراض التي يعاني منها وعلى رأسها انخفاض حاد في نسبة السكر بالدم ترفض إدارة السجن الاستجابة لمطالبه المتكررة بالعلاج، وتتمادى في المعاملة القاسية والتجاهل المتعمد في انتهاك صارخ لكل المواثيق الإنسانية والدستورية. ما يزيد الجريمة فظاعة أن أحمد تعرض مؤخرًا لضرب مبرح وإهانة لفظية داخل السجن فقط لأنه طالب بحقه في العلاج! تم اعتقال أحمد في 17 ديسمبر 2016 قبل أسبوع من زفافه، وتعرض لاختفاء قسري دام أكثر من شهر، عُذّب خلاله جسديًا ونفسيًا بوحشية ما خلّف أمراضًا مزمنة لا تزال تلازمه حتى الآن. ما يتعرض له أحمد دسوقي ليس حادثًا فرديًا بل جزء من سياسة إهمال طبي متعمد تُهدد حياة آلاف المعتقلين داخل السجون المصرية وتكشف حجم الانتهاكات التي لا تتوقف خلف القضبان. #إضراب_السجون #انتهاكات_السجون_المصرية #أغلقوا_مقبرة_الوادي_الجديد #جوار_حق_الأسرى_على_الأحرار</t>
  </si>
  <si>
    <t>باسم عودة - استاذ جامعي ووزير التموين السابق</t>
  </si>
  <si>
    <t>تعذيب - سب وضرب وتهديد بتصعيد التنكيل والانتهاكات</t>
  </si>
  <si>
    <t>محاولة لإجباره علي إنهاء إضرابه عن الطعام</t>
  </si>
  <si>
    <t>https://www.facebook.com/ENHR2021/posts/pfbid021TdL4zVfekf73EJX83nu98weSrWmZa1eRxWmeAFC6MY1EP8uRNHuRWKM4cyT3onKl</t>
  </si>
  <si>
    <t xml:space="preserve"> هخليكم تترحموا على ايام سجن العقرب  اعتداء العقيد أحمد فكرى ضابط بالأمن الوطني على د. باسم عودة وتهديد المعتقلين بجعل سجن بدر 3 أسوأ من العقرب” تلقت الشبكة المصرية معلومات  تفيد بتعرض الدكتور باسم عودة، وزير التموين الأسبق والأستاذ الجامعي، لانتهاكات جسيمة داخل محبسه بسجن بدر 3 (الإصلاح والتأهيل). حيث قام العقيد أحمد فكري، الضابط بقطاع الأمن الوطني والمسؤول عن قطاع (2) بالسجن، باقتحام زنزانة الدكتور عودة والاعتداء عليه بالسب والضرب والتهديد بتصعيد التنكيل والانتهاكات، في محاولة لإجباره على إنهاء إضرابه عن الطعام الذي يخوضه رفقة عشرات من المعتقلين السياسيين احتجاجًا على حرمانهم من أبسط حقوقهم المشروعة. وخلال الاعتداء، هدد الضابط المذكور المعتقلين بأن أوضاع سجن بدر 3 ستكون “أسوأ من سجن العقرب”، في إشارة واضحة إلى نية السلطات تصعيد الإجراءات التعسفية بحق المضربين عن الطعام. وتشير المعلومات المتاحة إلى صدور تعليمات مباشرة بإنهاء الإضراب بأي وسيلة، بما في ذلك عزل المعتقلين المحالين إلى المحاكمات، حرمانهم من التواصل مع غيرهم من السجناء، منع حضورهم جلسات محاكمهم، وحرمانهم من لقاء محاميهم أو الاطمئنان عليهم. كانت السلطات الأمنية المصرية، وبأوامر مباشرة من جهات سيادية ورئاسية، قد حولت سجن العقرب شديد الحراسة (1) قبل إغلاقه إلى ما يشبه مقبرة للمعتقلين السياسيين، حتى عُرف حينها بـ “غوانتنامو مصر”. وقد مورست داخله أبشع أشكال الانتهاكات الجسيمة والتعذيب الممنهج، الأمر الذي أدى إلى وفاة العشرات من المعتقلين نتيجة تلك الإجراءات القاسية، والتي ترقى إلى مستوى الجرائم ضد الإنسانية بموجب القانون الدولي. إن ما يتعرض له الدكتور باسم عودة وغيره من المعتقلين السياسيين يمثل انتهاكًا صارخًا للقانون المصري والدستور، فضلًا عن الاتفاقيات الدولية التي صادقت عليها مصر، وعلى رأسها العهد الدولي الخاص بالحقوق المدنية والسياسية واتفاقية مناهضة التعذيب. وتُعد هذه الممارسات بمثابة جرائم ضد الإنسانية حال استمرارها بشكل منهجي ومتعمد. وعليه، فإن الشبكة المصرية تطالب: 1. النائب العام المصري بتحمل مسؤولياته الدستورية والقانونية في التحقيق العاجل والمستقل فيما جرى، واتخاذ التدابير الفورية لوقف هذه الانتهاكات. 2. محاسبة المسؤولين المتورطين في أعمال التعذيب وسوء المعاملة، وفي مقدمتهم العقيد أحمد فكري. 3. ضمان حقوق المعتقلين السياسيين كافة داخل السجون المصرية، بما يشمل الحق في الرعاية الصحية، والتواصل مع ذويهم ومحاميهم، والمثول أمام محاكمهم، وعدم التعرض للتعذيب أو المعاملة القاسية أو المهينة. إن استمرار هذه الانتهاكات، مع غياب الرقابة القضائية الفعالة، يضع السلطات المصرية في موضع المسؤولية المباشرة أو التواطؤ الضمني عن تلك الجرائم، ويستدعي تحركًا عاجلًا لضمان المساءلة وحماية حقوق المعتقلين. الصفحة الرسمية لوزارة الداخلية مكتب النائب العام مدينه الرحاب قطاع مصلحة السجون طرة البلد #Egypt #FreeThemAll</t>
  </si>
  <si>
    <t>https://www.facebook.com/AbdelrahmanMokaa/posts/pfbid0jdUcWe6SiFC1edRb5F5FZGfeFR6YDRT2af4r7aSmdV51e2ZZs919PYUyVTFEdmRzl</t>
  </si>
  <si>
    <t>جالي رسالة من المعتقل هشام ممدوح في قسم الخليفة. بصراحة أنا مش عايز أنشرها خوفًا عليه، لكنه بنفسه طلب مني وقال: "أنا عايزك تنشرها، لأني مش عارف أتنفس، ومفيش حاجة ممكن تحصل لي أوحش من اللي حاصل لي." على حسب الكلام اللي اتنقل مع عيلته أتمنى من أي مسئول يسمع لهشام، لأن حالته فعلًا صعبة خصوصًا إن ده نفس قسم الشرطة اللي اتقتل فيه واحد من كام يوم نتيجة التعذيب. نص الجواب: بعد دخولي عامي الـ12 في ظلمات السجن، لو قلت ظلم مش فارقة أظن. المهم إني هنا، وأنا فاكر إن المفروض المسجون في بلدنا مش يتعاقب مرتين: مرة بالسجن، ومرة بالعذاب جوه السجن. دي تاني رسالة. أنا بس حابب أقولكم إني كده كده ميت، وهاموت نفسي بسببهم. أكيد واحد بقاله 7 شهور بيعاني من أكتر من مرض، وحاولت أتكلم معاهم عشان أعرف أصلًا عندي إيه، لكن لا حياة لمن تنادي. أنا هنا اتعرضت لعدة ضغوط نفسية وإهانات. أولها من أمين شرطة اسمه رمضان الزفر، اعتدى عليّ بالضرب والسب. ولما اشتكيت للظابط المسئول معاون الضبط أحمد عبد الناصر، كان رده: "معلش أصله عنده ربع طاير"، وسكت خوفًا من الاضطهاد أكتر من كده. لكن أنا نفسيًا مش قادر أتحمل. حاولت الانتحار، وأضربت عن الطعام. معاون الضبط منع عني العلاج. وبعد ما أضربت تاني عن الطعام وحاولت الانتحار بقطع شراييني، استجاب ليا وأخدت علاجي لما عرف إني خلاص هموت. دلوقتي أنا فعلًا بموت. مش عارف عندي في بطني إيه، وهم رافضين يطلعوني المستشفى عشان أفهم إيه اللي عندي وأتعالج. ده غير إنهم مانعين عني دخول المروحة أو التكييف زي باقي الأقسام والسجون. لكن أنا هنا في المكان ده "ممنوع يعني ممنوع"، والهوا محجوب في درجات حرارة رهيبة. أنا فعلًا بعاني من الاختناق في الزنزانة، غير مرض بطني وظهري ورجلي. وضعي مأساوي، وكان الرد في كل حاجة: "ممنوع إجباري" — ده رد معاون الضبط أحمد عبد الناصر. الحياة أصبحت صعبة جدًا. أنا مش عارف أكمل. من النهاردة أنا مضرب عن الطعام. ولو انتحرت محدش يزعل مني. سامحوني... أنا تعبان.</t>
  </si>
  <si>
    <t>نادر جمال محمد - 35 - سائق</t>
  </si>
  <si>
    <t>https://www.facebook.com/ENHR2021/posts/pfbid0x4p37SKMnpyt5UruRt88rraPxnVTLrBEketZvcYNBCVqprfeGhN9zeXCkTvx4iHMl</t>
  </si>
  <si>
    <t>بلاغ الى وزير الداخلية والنائب العام المصرى..￼ استغاثة عاجلة بشأن تعرض المواطن/ نادر جمال محمد للاختفاء القسري والتعذيب وتلفيق القضايا "أخويا اتقبض عليه يوم 24/7/2025 من القهوة، كان لابس شورت وفانلة وبيـلعب دومينو مع أصحابه في قهوة إسماعيل رخا بإمبابة – الجيزة. إزاي بعد كده يروح قسم الدقي، ومن الدقي على قسم الهرم؟ فين العدالة؟ أخويا مش حرامي، مش بتاع مخدرات، ومش تاجر سلاح. أخويا معاه ثلاثة أطفال. أخويا اتخطف من الداخلية، وتم تلفيق تهمة له هو مايعرفش عنها حاجة. إحنا عملنا تلغراف لوزير الداخلية وتلغراف للنائب العام، ولسه ماجاش أي رد على الشكوى لحد دلوقتي. وعارف إني بكرة ممكن يتقبض عليا علشان بدوّر على حق أخويا. فين صفحة وزارة الداخلية؟ فين النائب العام؟ فين حقوق الإنسان؟ أنا هفضح أي حد له يد في حبس أخويا. أخويا اتقبض عليه من القهوة في إمبابة، وبعد كده إحنا ماكنّاش عارفين مكانه. راح قسم الدقي، ويوم 9/8/2025 الساعة 3 الفجر خرج من قسم الدقي على قسم الهرم، وهناك تم تلفيق تهمة حيازة سلاح له." كانت هذة جزء من شهادة شقيقه احمد جمال تلقت الشبكة المصرية لحقوق الإنسان استغاثة عاجلة من أسرة المواطن نادر جمال محمد (35 عامًا – يعمل سائقًا) تفيد بتعرضه للاختفاء القسري والتعذيب البدني والنفسي وتلفيق اتهامات غير حقيقية بحقه، وذلك منذ يوم الخميس الموافق 24 يوليو 2025، عقب القبض عليه من قبل قوة أمنية تابعة لقسم شرطة إمبابة بمحافظة الجيزة. تفاصيل الواقعة • في حدود الساعة الرابعة عصر يوم الخميس الموافق 24/7/2025، قامت قوة أمنية برئاسة رئيس مباحث قسم شرطة إمبابة يوسف رشوان وبرفقته عدد من الأمناء (منهم الأمين/ سيد حسين – الأمين/ هاني حسن) بالقبض على المواطن/ نادر جمال محمد من مقهى “إسماعيل رخا” بشارع سيد رخا – مدينة الأمل – إمبابة، وذلك أمام شهود عيان وكاميرات المراقبة. • عملية القبض تمت دون تحرير محضر ضبط في حينه، ودون ضبط أية ممنوعات أو أحراز، وهو ما يشكل مخالفة جسيمة للقانون. • تم اقتياده إلى جهة غير معلومة، وتبين لاحقًا أنه محتجز داخل ما يعرف بثلاجة قسم شرطة الدقي  ( بدلا من احتجازه داخل قسم شرطة امبابة ) دون اتخاذ الاجراءات الثانوية اللازمة لاثبات وجوده داخل الحجز فى مخالفة لمواد الدستور والقانون ،  ￼حيث تعرض رفقة آخرين للتعذيب الشديد (ضرب – صعق بالكهرباء – إهانة). • لاحقًا تم الإفراج عن بعض من كانوا معه (أحمد مكاوي صادق – محمد عبد التواب وشهرته “سوستة” – أحمد رجب) دون عرضهم على النيابة العامة، وبقرار فردي من الضباط، بينما استمر احتجاز نادر جمال بشكل غير قانوني. تلفيق قضية جديدة • بتاريخ 9/8/2025، وبعد مرور 15 يومًا على القبض عليه واختفائه، تم عرض نادر جمال على نيابة دهشور، بمحضر محرر من قسم شرطة الهرم يفيد بضبطه عند مطلع ترعة المريوطية وبحوزته أسلحة وذخيرة. • هذا المحضر يتعارض كليًا مع الحقيقة المثبتة بشهادات الشهود وكاميرات المراقبة، والتي تؤكد أنه تم القبض عليه من مقهى “رخا” بمنطقة إمبابة. • المحضر المذكور يُعد تزويرًا وتلفيقًا للاتهامات بغرض التغطية على جريمة الاختفاء القسري والتعذيب. التعذيب والإهمال الطبي • طوال فترة احتجازه، تعرض نادر جمال لتعذيب ممنهج داخل أقسام الشرطة المختلفة، وهو ما ترك آثارًا واضحة على جسده. • رغم أن دفاعه طالب أمام النيابة بعرضه على مصلحة الطب الشرعي لإثبات إصاباته، إلا أن الطلب تم تجاهله حتى تاريخه. • حاليًا، ما زال محتجزًا داخل حجز قسم شرطة الهرم، في حالة صحية حرجة نتيجة التعذيب، ودون حصوله على الرعاية الطبية اللازمة، بما يعرض حياته للخطر. المسؤولية القانونيه • تتحمل وزارة الداخلية ممثلة في السيد اللواء/ محمود توفيق – وزير الداخلية، المسؤولية المباشرة عن واقعة القبض غير القانوني، والاختفاء القسري، والتعذيب، والإهمال الطبي. • تتحمل النيابة العامة ممثلة في السيد المستشار/ محمد شوقي – النائب العام، المسؤولية القانونية عن عدم الاستجابة لطلبات الدفاع وعدم تنفيذ قرار عرضه على الطب الشرعي، مما يشكل إهمالاً يهدد حياة المجني عليه. مطالب الشبكة المصرية لحقوق الإنسان 1. الإفراج الفوري عن المواطن/ نادر جمال محمد لعدم قانونية إجراءات القبض والحبس. 2. التحقيق العاجل في وقائع القبض غير القانوني والاختفاء القسري والتعذيب الذي تعرض له. 3. مراجعة كاميرات المراقبة وشهادات الشهود من مقهى “إسماعيل رخا” بمنطقة إمبابة لإثبات بطلان محضر الضبط. 4. عرض المواطن فورًا على مصلحة الطب الشرعي لإثبات ما بجسده من إصابات نتيجة التعذيب. 5. نقله بشكل عاجل إلى مستشفى حكومي لتلقي العلاج اللازم. 6. محاسبة جميع الضباط والأفراد المتورطين في جريمة التعذيب وتلفيق الاتهامات. توًكد الشبكة المصرية بان ما تعرض له المواطن/ نادر جمال محمد يعد جريمة مكتملة الأركان وفقًا لأحكام الدستور المصري (المواد 54 – 55 – 56) التي تجرم التعذيب وتكفل الحق في الحرية الشخصية وسلامة الجسد، كما يمثل مخالفة صريحة لقانون الإجراءات الجنائية وللاتفاقيات الدولية التي التزمت بها مصر. تحمل الشبكة المصرية لحقوق الإنسان كلًّا من وزارة الداخلية والنائب العام المصري المسؤولية الكاملة عن سلامة وحياة المواطن، وتدعو للتدخل العاجل لإنقاذه وضمان حقوقه القانونية والإنسانية. #Egypt الصفحة الرسمية لوزارة الداخلية مكتب النائب العام مدينه الرحاب قطاع مصلحة السجون طرة البلد</t>
  </si>
  <si>
    <t>https://www.facebook.com/JeWar0/posts/pfbid02cAmchyuarPdSB3V7SQYUVYtF7vX52FCLbbL6DYMtYkCjoSpZ5UtreL7hRPTSs9ZBl</t>
  </si>
  <si>
    <t>#عاجل | تطورات خطيرة في سجن بدر 3 المعتقلون يُصعدون وإدارة السجن ترد بإجراءات قاسية. تصعيد غير مسبوق من المعتقلين داخل قطاع 2 في سجن بدر 3 احتجاجًا على ظروف الاحتجاز القاسية، يقابله رد انتقامي ممنهج من إدارة السجن وقيادات قطاع بدر الأمنية في ظل الانتهاكات المستمرة بحق المعتقلين السياسيين، أقدم الدكتور عبدالله شحاتة على إشعال النار في بطاطين الزنزانة، في محاولة للفت الانتباه إلى الوضع المأساوي الذي يعيشه المعتقلون. وعلى إثر ذلك، تدخلت قوة أمنية بقيادة اللواء عمرو الدسوقي، حيث قامت بتجريده من كافة متعلقاته، مما دفعه لمحاولة الانتحار بابتلاع شريط كامل من الأدوية. نُقل بعدها إلى المستشفى وهو في حالة حرجة، وهناك تم تقييده بالسلاسل إلى السرير وحقنه بمادة مخدّرة. في تصعيد انتقامي جماعي، أقدمت إدارة سجن بدر 3 على: 🔸 إغلاق مجاري الصرف الصحي داخل القطاع، مما أدى إلى تفشي الروائح الكريهة والحشرات. 🔸 قطع المياه عن المعتقلين طوال اليوم، عدا ساعة واحدة في وقت الذروة الحرارية، في درجة حرارة خانقة. 🔸 استمرار سياسة الإذلال والحرمان من الأساسيات كالتهوية، النظافة، والرعاية الطبية. كل ذلك يتم بتواطؤ مباشر من القيادات الأمنية في السجن، وهم: • ضابط أمن الدولة: العقيد (مروان حماد) اسم حركي والاسمم الحقيقي (محمد *****) • ضابط الأمن الوطني: المقدم أحمد فكري (اسم حركي) "جاري جمع جمع المعلومات الحقيقة عنه وسيتم نشرها قريبًا" • مدير منطقة سجون بدر: اللواء عمرو الدسوقي • مفتش المنطقة: العميد هيثم أبو مسلم • رئيس مباحث السجن: المقدم محمد حسن سوار • مأمور السجن: العقيد أحمد الخولي • نائب المأمور: المقدم محمد حسام • مشرف العيادة: الطبيب محمد عبد الصمد في جِوار نُحمّل إدارة سجن بدر 3، وعلى رأسها الضابط (مروان حماد) اسم حركي واسمه الحقيقي (محمد****) المسؤولية الكاملة عن حياة وسلامة المعتقلين داخل قطاع 2، ونؤكد أن الانتهاكات لن تمر دون مساءلة، وأننا لن نتوقف عن فضح المتورطين وملاحقتهم قضائيًا. #إضراب_السجون #انتهاكات_السجون_المصرية #أغلقوا_مقبرة_الوادي_الجديد #جوار_حق_الأسرى_على_الأحرار</t>
  </si>
  <si>
    <t>https://www.facebook.com/ENHR2021/posts/pfbid02NCV2FM6LTSzUzfAcrv4eFnBf79k8AMYBm4MiQ6VFDUj7i6dG23bFFvZYSRxV8gHnl</t>
  </si>
  <si>
    <t>ضابط شرطة يعتدي على محامية داخل محكمة كوم حمادة بالبحيرة رصدت الشبكة المصرية بحسب منشور للمحامية مرام سامي عبد اللطيف عوض، عضو نقابة المحامين، تروي فيه تفاصيل تعرضها للضرب والإهانة أثناء وجودها لاداء مهام عملها كمحامية داخل محكمة كوم حمادة الجزئية بمحافظة البحيرة بتاريخ 19 اكتوبر الماضى . وقالت المحامية في منشورها: “أنا المحامية التي تم الاعتداء عليها من قبل الرائد فوزي المغولي داخل محكمة كوم حمادة بمحافظة البحيرة. الضابط اعتدى عليّ بالضرب، مما تسبب في إصابة بعيني، ومزّق ملابسي، وشتمني بألفاظ نابية. وفوجئت بعد الواقعة بأن رئيس المحكمة قدّم ضدي شكوى في نقابة المحامين بنفس تاريخ الواقعة، وهو 19 / 10 / 2025، واتفق مع نقيب المحامين الفرعي على شطبي من النقابة. كما أُجبرت على مسح المنشور وأنا داخل مكتب رئيس المباحث، وتم إرغامي على التوقيع على مذكرة صلح تفيد بأن ما حدث مجرد “مشادة كلامية”، على خلاف الحقيقة، وذلك تحت وطأة الإكراه المعنوي وتهديدي بالشطب من النقابة. ورغم ذلك، فأنا مستمرة في إجراءاتي القانونية ضد الضابط، وقد تقدمت بالفعل بشكوى ضد رئيس المحكمة إلى إدارة الفساد بوزارة العدل، وغدًا سأضيف أقوالي في قضية الضابط وسأوجه فيها الاتهام إلى كل من رئيس المحكمة ونقيب المحامين" إن الشبكة المصرية إذ تتابع الواقعة باهتمام بالغ، تؤكد على رفضها القاطع لأي شكل من أشكال الاعتداء أو الإهانة بحق أي مواطن، وتشدد على أن كرامة الإنسان مصونة ومحمية بقوة الدستور والقانون، ولا يجوز المساس بها تحت أي ظرف أو مبرر. وتطالب الشبكة وزارة الداخلية ووزارة العدل بفتح تحقيق عاجل وشفاف في الواقعة، وضمان حماية حقوق المحامية وتمكينها من اتخاذ الإجراءات القانونية بحرية تامة، دون أي ضغوط أو تهديدات. كما تدعو الشبكة نقابة المحامين إلى القيام بدورها في الدفاع عن أعضائها وحماية كرامة المهنة، وإلى عدم التهاون في مواجهة أي اعتداء على المحامين أثناء تأدية عملهم. تؤكد الشبكة أن سيادة القانون وحماية الكرامة الإنسانية هما أساس أي دولة تحترم نفسها ومواطنيها، وأن أي محاولة لتكميم الأفواه أو ترويع المدافعين عن العدالة تمثل خطرًا على دولة القانون وتهديدًا مباشرًا للحقوق والحريات. #Egypt #نقابةالمحامين #نقابة_المحامين الصفحة الرسمية لوزارة الداخلية مكتب النائب العام مدينه الرحاب قطاع مصلحة السجون طرة البلد</t>
  </si>
  <si>
    <t>الربع الأول من 2025</t>
  </si>
  <si>
    <t>الربع الثاني من 2025</t>
  </si>
  <si>
    <t>الربع الثالث من 2025</t>
  </si>
  <si>
    <t>الربع الرابع من 2025</t>
  </si>
  <si>
    <t>بدر</t>
  </si>
  <si>
    <t>دمنهور</t>
  </si>
  <si>
    <t>ابو زعبل</t>
  </si>
  <si>
    <t>الخليفة</t>
  </si>
  <si>
    <t>طابا</t>
  </si>
  <si>
    <t>إصابة واحدة</t>
  </si>
  <si>
    <t>تعداد حالات الاصابة على خلفية الناشطية المجتمعية في مصر خلال عام 2025</t>
  </si>
  <si>
    <t>احصاء وصفي لعدد الإصابات بين النطاق الزمني والنطاق الجغرافي</t>
  </si>
  <si>
    <t>حي الجمرك</t>
  </si>
  <si>
    <t>وادي النطرون</t>
  </si>
  <si>
    <t>المنيا</t>
  </si>
  <si>
    <t>بني مزار</t>
  </si>
  <si>
    <t>نزلة جلف</t>
  </si>
  <si>
    <t>استهداف ممتلكات أو أشخاص على الهوية</t>
  </si>
  <si>
    <t>التعدي علي منازل الأقباط من قبل مجموعة من المتشددين علي خلفية شائعات حول وجود علاقة بين شاب مسيحي وفتاة من القرية حاصروا منازل أقباط لا تربطهم اي صلة قرابة بالشاب المتهم وقاموا بقذف الحجارة كما أضرمت النيران في بعض الأراضي الزراعية المملوكة للأقباط</t>
  </si>
  <si>
    <t>https://www.light-dark.net/%D8%AA%D9%81%D8%A7%D8%B5%D9%8A%D9%84-%D8%A7%D8%B9%D8%AA%D8%AF%D8%A7%D8%A1%D8%A7%D8%AA-%D8%B9%D9%84%D9%89-%D9%85%D9%86%D8%A7%D8%B2%D9%84-%D8%A3%D9%82%D8%A8%D8%A7%D8%B7-%D8%A8%D9%82%D8%B1%D9%8A%D8%A9/</t>
  </si>
  <si>
    <t>تفاصيل اعتداءات على منازل أقباط بقرية نزلة جلف بالمنيا ببني مزار على خلفية اتهام شاب قبطي بارتباطه بفتاة والأمن يسيطر على الموقف أيمن كمال كتب أيمن كمال  23 أكتوبر 2025 - 9:30 ص في قضايا قبطية اعتداءات على منازل أقباط بقرية نزلة جلف بالمنيا الأنبا ديفيد عن أحداث المنيا Share on Facebook Share on Twitter اعتداءات على منازل أقباط .. في حادثة مؤسفة وقعت بقرية نزلة جلف التابعة لمركز بني مزار بمحافظة المنيا، تعرضت منازل الأقباط لهجوم من قبل مجموعة من المتشددين على خلفية شائعات حول وجود علاقة بين شاب مسيحي وفتاة من القرية. وفقًا لشهود عيان، تجمع عدد كبير من الأهالي وحاصروا منازل أقباط لا تربطهم أي صلة قرابة بالشاب المتهم، وقاموا بقذف الحجارة، مما أسفر عن تكسير الأبواب والنوافذ. كما أُضرمت النيران في بعض الأراضي الزراعية المملوكة للأقباط، وسط حالة من الفوضى والخوف. اعتداءات على منازل أقباط اعتداءات على منازل أقباط حالة ذعر شديدة بسبب اعتداءات على منازل أقباط الحادث أثار حالة ذعر شديدة بين الأقباط، خاصة النساء والأطفال، الذين لجأوا للصراخ طلبًا للمساعدة، في ظل غياب أي محاولات للتعقل أو الرجوع إلى القانون. وأفاد أحد الشهود بأن أجواء التعايش السلمي والمحبة التي كانت تجمع أبناء القرية تبدلت فجأة إلى مشاعر عداء انعكست في الاعتداءات التي هزت استقرار العيش المشترك. وأضاف أن الحادث خلف احتقانًا اجتماعيًا عميقًا وسط مخاوف من تجدد هذه الاعتداءات، رغم السيطرة النسبية التي فرضتها قوات الأمن. اعتداءات على منازل أقباط اعتداءات على منازل أقباط الأهالي القبطيون منع أبنائهم من الذهاب إلى المدرسة كما أبدى الأهالي القبطيون تخوفهم على سلامة أطفالهم، ما دفع العديد منهم إلى منع أبنائهم من الذهاب إلى المدرسة بشكل مؤقت. التحقيقات لا تزال مستمرة وسط دعوات للقبض على المحرضين والمنفذين لهذه الأعمال ومحاسبتهم قانونيًا، بما في ذلك الشاب المسيحي إذا ما ثبتت صحة الاتهام الموجه إليه. شدد آخرون على أن الحلول يجب أن تركن إلى القانون، مؤكدين رفضهم لأي محاولات من قبل المتطرفين لفرض العدل بأيديهم في دولة يفترض أن يحكمها النظام القانوني. اعتداءات على منازل أقباط اعتداءات على منازل أقباط سبب وقوع مثل هذه الأحداث في المنيا ويرى مراقبون أن تكرار وقوع مثل هذه الأحداث في المنيا يعود إلى غياب تفعيل القانون والاكتفاء بعقد جلسات الصلح العرفي، مما ساهم في تعزيز ثقافة الإفلات من العقاب كما حدث في حادثة قرية أشروبة المجاورة. الأحداث أسفرت عن أضرار كبيرة لحقت بالعديد من المنازل التي لا علاقة لها إطلاقًا بالشاب المتهم. ومع تدخل قوات الأمن لاحتواء الوضع، يطالب الأقباط بتطبيق القانون بجدية وعدالة لضمان ردع المحرضين ومنع الفتن حفاظًا على السلم الاجتماعي في القرية والمناطق المجاورة.</t>
  </si>
  <si>
    <t>https://www.wataninet.com/2025/10/%D8%B1%D8%B9%D8%A8-%D9%85%D8%A8%D8%A7%D8%B4%D8%B1-%D9%81%D9%8A-%D9%86%D8%B2%D9%84%D8%A9-%D8%AC%D9%84%D9%81-%D9%81%D9%8A%D8%AF%D9%8A%D9%88%D9%87%D8%A7%D8%AA-%D8%AA%D9%88%D8%AB%D9%91%D9%82-%D8%A7/</t>
  </si>
  <si>
    <t>ألقت الشرطة القبض على عدد من الشباب المتورطين في الاعتداءات</t>
  </si>
  <si>
    <t>الوراق</t>
  </si>
  <si>
    <t>جزيرة الوراق</t>
  </si>
  <si>
    <t>تظاهره ميدانيه وفض بالقوة</t>
  </si>
  <si>
    <t>أكثر من إصابتين</t>
  </si>
  <si>
    <t>إصابة ما لا يقل عن عشرة من أهالي الجزيرة، أحدهم إصابته خطيرة في الساق، بحسب اثنين من الأهالي كانا شاهدين على المواجهات التي قالا إنها امتدت حتى وقت متأخر مساء أمس، واستخدمت الشرطة خلالها الخرطوش وقنابل الغاز المسيّل للدموع، وإلقاء القبض على 18 فرد من الأهالي.</t>
  </si>
  <si>
    <t>أهالي الجزيرة</t>
  </si>
  <si>
    <t xml:space="preserve"> إصابات بين أهالي الوراق والقبض على 18 خلال اشتباكات مع الشرطة بعد «وعود أمنية لم تُنفذ» الخبر:أسفرت مواجهات بين الشرطة وأهالي جزيرة الوراق، أمس، عن إصابة ما لا يقل عن عشرة من أهالي الجزيرة، أحدهم إصابته خطيرة في الساق، بحسب اثنين من الأهالي كانا شاهدين على المواجهات التي قالا إنها امتدت حتى وقت متأخر مساء أمس، واستخدمت الشرطة خلالها الخرطوش وقنابل الغاز المسيّل للدموع.
أحد المصدرين، وهو عضو سابق في مجلس عائلات جزيرة الوراق، قال لـ«مدى مصر» إن الشرطة ألقت القبض على 18 من أهالي الجزيرة، وتم التأكد من أنهم محتجزين حاليًا في مقر جهاز الأمن الوطني، في منطقة «الكيلو عشرة ونص». 
وبدأت المواجهات، وفقًا للشاهدين ومصدر ثالث من أهالي الجزيرة، ظهر أمس، بعد تظاهرة نظمها العشرات من الأهالي في مواجهة كمين الشرطة، نقطة التمركز الرئيسية لقوات الأمن في الوراق، بسبب استمرار حبس ستة من شباب الجزيرة على خلفية قضية ترتبط بمشاجرة مع عدد من أهالي حي وراق الحضر قبل نحو عشرة أيام، بالرغم مما وصفته المصادر بوعود من الشرطة وجهاز الأمن الوطني، بإطلاق محكمة الجنح سراح الشباب الستة، الذين أحالتهم لها النيابة بعد يوم من القبض عليهم.
مصدارن من الثلاثة أشارا إلى أن تظاهرة الأمس غير مرتبطة بالقضية الرئيسية في الوراق، المتعلقة بنزاع الدولة على أراضي الجزيرة ومحاولتها إجلاء السكان، وإن لفتا إلى أن الشرطة أصبحت تتدخل بشكل مكثف في أي قضية تخص الأهالي، خشية أي احتجاجات محتملة، ما دفعها للتوسط في التصالح مع سكان حي وراق الحضر.
المصادر الثلاثة أوضحوا أن مشاجرة اندلعت قبل أيام بين عدد من شباب الجزيرة وآخرين من وراق الحضر، تضررت بسببها سيارة خاصة كانت في محيط المشاجرة، تبع ذلك إلقاء الشرطة القبض على اثنين من شباب الجزيرة كانا يعالجان في أحد المستشفيات من إصابات لحقتهما في المشاجرة، فيما قبضت على الثالث حين ذهب لتحرير محضر لإثبات إصاباته، قبل أن تطلب من أحد الأهالي المتعاونين معها تسليم ثلاثة آخرين لحبسهم على ذمة القضية مع وعود بإخلاء القضاء سبيل الستة لاحقًا.
وشمل الاتفاق بين الشرطة والأهالي وعدًا بالتصالح مع مالكة السيارة، التي حررت محضرًا ضد طرفي المشاجرة وطالبتهما بتعويضها بما يزيد على مليون جنيه عن إتلاف سيارتها، قبلت بتخفيضها إلى 800 ألف جنيه.
رغم الاتفاق، فوجئ الأهالي، أمس، بتجديد حبس المتهمين الستة، كما فوجئوا بتحرير صاحبة السيارة محضر جديد تتهمهم فيها بإصابتها، مع زيادتها مبلغ التعويض المطلوب إلى مليوني و200 ألف جنيه، ما اعتبروه تراجعًا من الأجهزة الأمنية عن وعودها، بحسب المصادر.
أحد المصادر، الذي شهد بدء المواجهات، قال إن الشرطة واجهت الاحتجاج بقذف الأهالي بالحجارة، ما ردوا عليه بالمثل، لتطلق قوات الشرطة القنابل المسيلة للدموع والخرطوش تجاههم، بينما قال المصدر الثاني إن الشرطة استعانت بتعزيزات إضافية من أفرادها، و«مسجلين خطر» متعاونين معها، لفض الاحتجاج والقبض على عدد من الأهالي.
وتبعا للمصدرين، أصابت الشرطة وألقت القبض على أفراد تصادف مرورهم في محيط منطقة الاحتجاجات، ولم يكونوا على صلة بها.</t>
  </si>
  <si>
    <t>https://www.madamasr.com/2025/04/13/news/u/%d8%a5%d8%b5%d8%a7%d8%a8%d8%a7%d8%aa-%d8%a8%d9%8a%d9%86-%d8%a3%d9%87%d8%a7%d9%84%d9%8a-%d8%a7%d9%84%d9%88%d8%b1%d8%a7%d9%82-%d9%88%d8%a7%d9%84%d9%82%d8%a8%d8%b6-%d8%b9%d9%84%d9%89-18-%d8%ae%d9%84/</t>
  </si>
  <si>
    <t>https://manassa.news/news/23404</t>
  </si>
  <si>
    <t>https://manassa.news/news/23422</t>
  </si>
  <si>
    <t>https://manassa.news/news/23477</t>
  </si>
  <si>
    <t>الشركه التركيه المصريه لصناعه الملابس/T&amp;C</t>
  </si>
  <si>
    <t>احتجاجات عمال الشركه التركيه المصريه لصناعه الملابس/T&amp;C</t>
  </si>
  <si>
    <t>عمال الشركة</t>
  </si>
  <si>
    <t xml:space="preserve">أجهض عمال الشركة التركية المصرية لصناعة الملابس/T&amp;C بمدينة العبور، محاولات الإدارة تقسيمهم لإنهاء اضراب عن العمل بدأ في 16 يناير/كانون الثاني الجاري، وأصر العمال على استمرار اضرابهم للمطالبة بزيادة رواتبهم والحافز وبدل الوجبة الشهري، حسبما قالت عاملتان بالشركة لـ المنصة.
وأفادت العاملتان، اللتان طلبتا عدم نشر اسميهما، بأن إدارة الشركة استدعت عمال قسمي التعبئة والمغسلة للعمل اليوم، وتمديد الإجازة الإجبارية لباقي الأقسام، وأوضحتا أن الحضور اقتصر على عدد قليل جدًا من العمال تعرضوا لتهديد بالفصل حال عدم إنهاء الاضراب.
ويطالب العمال المضربون، بزيادة سنوية 50% على الراتب، ورفع قيمة الحافز وبدل الوجبة إلى 1000 جنيه لكل منهما، إذ يعانون من تدني أجورهم في ظل الارتفاع المستمر للأسعار، حيث يبلغ متوسط رواتبهم في الشركة 4000 جنيه، إضافة لـ600 جنيه حافز و600 أخرى بدل وجبة.
وقالت إحدى العاملتين إن مناقشات جرت بين عمال الشركة عبر مجموعاتهم على فيسبوك وواتساب منذ مساء الخميس الماضي، حول قرار الحضور للعمل اليوم، بعد إبلاغهم بأن حافلات نقل العمال ستعمل لقسمي التعبئة والمغسلة فقط.
وأضافت "كنا ندرك منذ البداية أنها محاولة لتفريقنا، وتعددت الآراء؛ حيث رأى البعض أن نحضر جميعًا ونواصل الاضراب، بينما اقترح آخرون الامتناع التام عن الذهاب، فيما رأى فريق ثالث أن يقتصر الحضور على عمال التعبئة والمغسلة فقط، وفي النهاية، اتفقنا على أن من يختار الذهاب السبت يمكنه ذلك، بشرط رفض العمل تحت أي ضغط".
وأوضحت عاملة أخرى أن العدد المحدود الذي توجه للعمل، ومعظمهم من قسم التعبئة، "تعرضوا لضغوط شديدة من إدارة الشركة، شملت تهديدات بالفصل وإبلاغ الأمن الوطني عنهم بتهمة التحريض على تعطيل الإنتاج في حال استمرارهم في الاضراب".
وأشارت إلى أن بعض العمال استأنفوا العمل تحت هذه التهديدات، لكنها اعتبرت أن العدد القليل لا يشكل كسرًا للاضراب ولا يؤثر على استمراريته، ووصفت محاولة الإدارة لتقسيم صفوفهم بأنها "فاشلة".
وأشارت العاملتان إلى أن الإدارة أبلغت العمال أنه سيتم إقرار زيادة سنوية تتراوح ما بين 17 إلى 20%، لكن العمال أصروا على زيادة 50%، ورفع قيمة كل من الحافز وبدل الوجبة.
ويخشى العمال تكرار سيناريو العام الماضي، إذ أقرت الشركة زيادةً سنويةً بنسبة 25%، عقب إنهائهم اضرابًا عن العمل نظموه نهاية يناير 2024، وهي زيادة ضئيلة قياسًا بالزيادة التي حصل عليها عمال فرع الشركة في تركيا والتي وصلت لـ50%.
ونهاية يناير من العام الماضي دخل عمال الشركة في اضراب عن العمل للمطالبة بتحسين الرواتب، وزيادتها بنسبة 50% واستمر الاضراب عدة أيام قبل أن يقرر العمال إنهاءه، بعد إقرار زيادة بنحو 25%.
وفي 5 ديسمبر/كانون الأول الماضي نظَّم عمال الشركة وقفة احتجاجية للمطالبة بصرف بدل نقدي لرصيد الإجازات السنوية عن عامي 2023 و2024، وإعادة مراجعة الرصيد المستحق صرفه، الذي أقرته الشركة، إذ فوجئوا بخصم أيام من الرصيد، فضلًا عن أيام أعياد وإجازات رسمية عملوا خلالها ولم يتم احتسابها.
وتأسست شركة T&amp;C المتخصصة في تصنيع ملابس الجينز الجاهزة لصالح عدد من العلامات التجارية العالمية، في عام 2010، وهي نتاج شراكة بين مجموعة طلبة المصرية ومجموعة تاي التركية، ويبلغ عدد عمالها في مصر نحو 6 آلاف عامل، نصفهم تقريبًا من النساء، وتصدِّر كامل إنتاجها بواقع 70% للسوق الأمريكية و30% للأسواق الأوروبية.
وتدخل الشركة ضمن اتفاقية المناطق الصناعية المؤهلة "الكويز" الموقعة عام 2004، التي تسمح للمنتجات المصرية بدخول الأسواق الأجنبية دون جمارك، بشرط أن تحتوي على نسبة مكون إسرائيلي تصل إلى نحو 12%، والتي جرى تخفيضها بعدها بعامين إلى 10.6%، وفق العربية.
وفي عام 2023 طالب مصدِّرون مصريون من بينهم مجدي طلبة رئيس مجلس إدارة شركة T&amp;C بتخفيض نسبة المكون الإسرائيلي في الصناعات المصرية إلى 6% بدلًا من 10.6% بسبب ازدياد أسعاره.
وفي سبتمبر/أيلول الماضي قال مجدي طلبة في تصريحات صحفية إن الشركة تخطط لتنفيذ استثمارات جديدة في مصر تصل إلى 35 مليون دولار خلال العامين المقبلين، مقدرًا حجم استثمارات T&amp;C في مصر بأكثر من 60 مليون دولار، متوقعًا ارتفاعها إلى 100 مليون دولار بنهاية عام 2026، فيما بلغت صادرات الشركة في عام 2023 نحو 120 مليون دولار.
</t>
  </si>
  <si>
    <t>https://manassa.news/news/21930</t>
  </si>
  <si>
    <t>https://manassa.news/news/21945</t>
  </si>
  <si>
    <t>https://manassa.news/news/21982</t>
  </si>
  <si>
    <t>https://manassa.news/news/22001</t>
  </si>
  <si>
    <t>https://www.cfjustice.org/ar/%D9%85%D8%B5%D8%B1-%D9%84%D8%AC%D9%86%D8%A9-%D8%A7%D9%84%D8%B9%D8%AF%D8%A7%D9%84%D8%A9-%D8%AA%D8%B1%D8%B5%D8%AF-%D8%A5%D8%B6%D8%B1%D8%A7%D8%A8-%D8%B9%D9%85%D8%A7%D9%84-%D8%B4%D8%B1%D9%83%D8%A9-3/?fbclid=IwY2xjawQmEupleHRuA2FlbQIxMABicmlkETFvVmVhbWc5T2lGZzAzVm8xc3J0YwZhcHBfaWQQMjIyMDM5MTc4ODIwMDg5MgABHvvPVJvMExB4uH4E00xaBLgWA5JoQ7-ays3KRTxxx4L4e-aO8B86nZXW1gXN_aem_jbmeHJYt3SQixjAmv2GHgg</t>
  </si>
  <si>
    <t>العبور</t>
  </si>
  <si>
    <t>أبو حماد</t>
  </si>
  <si>
    <t>امام مقر الشركه الوطنيه للزراعات المحميه (الصوب) التابعه للقوات المسلحه - طريق أبو حماد العاشر</t>
  </si>
  <si>
    <t>تم فض التظاهرة والقبض على 4 عمال واقتيادهم الي قسم شرطة بلبيس وتحويلهم لقسم اول العبور - قضيه رقم 264 لسنه 2025 جنح العبور بتهم اثاره الشغب وتعطيل العمل وتحريض العمال علي الاضراب والاضرار بمصالح الشركه</t>
  </si>
  <si>
    <t>فض التظاهرة وحاصرتهم قوات الأمن المركزي وألقت القبض على 39 شخص وحبسهم في القضية رقم 484 لسنة 2025 جنح قسم ثالث العاشر من رمضان التجمهر وتعطيل الإنتاج ومقاومة السلطات</t>
  </si>
  <si>
    <t>عمال وعاملات الشركة الوطنية للزراعات المحمية</t>
  </si>
  <si>
    <t xml:space="preserve"> كل الدعم لعمال “الوطنية للزراعة”.. النظام يحبس عاملات وذوي همم.. طالبوا برفع الأجور الخبر:للمرة الثانية في تاريخ الطبقة العاملة المصرية، يلجأ النظام الاستبدادي لقمع احتجاجات عمالية للمطالبة بتحسين المرتبات، عبر القبض على عدد من العاملات يعملن بالشركة الوطنية للزراعات المحمية (الصوب) التابعة للقوات المسلحة في مدينة أبو حماد بمحافظة الشرقية.
المرة الأولى كانت في شركة وبريات سمنود، وفيها أيضا ألقت قوات الأمن القبض على العاملات من المنازل وحبستهم بعد أن أضربوا عن العمل في سبتمبر الماضي، للمطالبة بتطبيق الحد الأدنى للأجور، ويومها كان الحد الأدنى 6 آلاف جنيه.
لم يتسق النظام، مع البروباجندا التي يبرع فيها عن تكريمه للمرأة، وأنه حامي حمى النساء، ولم يراع قدسية شهر رمضان، وقررت النيابة حبس عاملات وعمال بينهم ذوي همم، كل جريمتهم أنهم احتجوا، للمطالبة بتوفير قوت يومهم.
جريمة العمال والعاملات بالصوب المحمية -1800- عامل الحقيقية أنهم صدقوا قرارات المجلس القومي للأجور الحكومي برفع مرتبات العاملين الى 7 الاف جنيه.
العمال الذي تبلغ متوسطات أجورهم 3500 جنيه، اعتصموا للحصول على حقوقهم، وعندما فاض بهم الكيل خرجوا إلى الشارع.
وعلى الفور حاصرتهم قوات الأمن المركزي وألقت القبض على عدد منهم تطبيقًا للقانون، يوم 4 مارس الماضي، ووجهت لهم النيابة اتهامات بالتجمهر وتعطيل الإنتاج ومقاومة السلطات، في القضية رقم 484 لسنة 2025 جنح قسم ثالث العاشر من رمضان.
وكأن القرار برفع المرتبات ليس قانونا واجب التطبيق بدوره، وكأن العمال عبيد لا يحق لهم أن يحتجوا على اغتصاب حقوقهم.
ومما يزيد الطين بله أن نظام الرأسمالية المتوحشة، أوعز لمحكمة جنح مستأنف جنوب الزقازيق، المنعقدة بسجن العاشر من رمضان، اليوم الاثنين، لتقرر رفض الاستئناف المقدم من عمال الشركة الوطنية للزراعات المحمية (الصوب) على أمر حبسهم احتياطيًا 15 يومًا، ليعاد النظر في أمر حبسهم، السبت المقبل، 22 مارس.
يذكر أن السيسي خرج علينا عام 2018 ليعلن عن المشروع القومي للصوب الزراعية عبر إنشاء 100 ألف صوبة زراعية لتوفير المنتجات الزراعية طوال العام، ولإضافة عائد اقتصادي كبير للقطاع الزراعي.
وكان عمال وعاملات نحو 7 آلاف صوبة زراعية في العاشر من رمضان والتي يشتغل بها نحو خمس آلاف عامل قد اضربوا عن العمل عام 2021، للمطالبة برواتبهم المتأخرة.
وأنشئ موقع العاشر من رمضان، بالتعاون مع شركة سينو ماك الصينية، على مساحة 2500 فدان، حسب بيانات الشركة. والشركة الوطنية للزراعات المحمية هي شركة مساهمة حكومية مصرية، تابعة لجهاز مشروعات الخدمة الوطنية للقوات المسلحة، أحد أجهزة وزارة الدفاع، وأُنشئت سنة 2016.
يذكر أن الشهور الثلاثة الأولى من هذا العام شهدت تصاعد الاحتجاجات العمالية، نظرًا لارتفاع الأسعار وعجزهم عن تلبية المتطلبات الأساسية لأسرهم، الى جانب عجز الحكومة عن إجبار الشركات على تنفيذ قرارات رفع الحد الأدنى للأجور في ظل تدهور حاد في القوة الشرائية للجنيه المصري.
ولم يقف عصر العمال عند هذا الحد بل قام نواب الحكومة في البرلمان بالموافقة على مواد في مشروع قانون العمل الجديد تخفض من قيمة العلاوة الدورية ولا تربطها بالتضخم، كما سدت أذنيها عن مطالب عشرات الآلاف من المحتجين الذين طالبوا بتغليظ العقوبات على أصحاب الأعمال الذين يرفضون تنفيذ قرارات رفع الحد الأدنى للأجور.
ان الحكومة التي تحبس العمال وتحارب النقابات المستقلة وتسلق قوانين العمل لهي خادم ذليل لدى رأس المال سواء كان عسكريًا أو خاصًا، وهو ما دفع الاتحاد العربي للنقابات على وضع مصر ضمن قائمة أسوأ دول في مجال الحريات النقابية في تقريره لعام 2024.
وانتصارا لنضال العاملات وحقوقهن ولحق جميع العاملين في صوب أبو حمادة في مرتبات تلبي احتياجاتهم ولا تقل بأي حال من الأحوال عن الحد الأدنى للأجور، تدعو حركة الاشتراكيين الثوريين كل المنظمات السياسية والعمالية والحقوقية الى رفع صوت النساء العاملات عاليًا، والمطالبة بسرعة الإفراج عنهن.</t>
  </si>
  <si>
    <t>https://revsoc.me/statements/49797/</t>
  </si>
  <si>
    <t>https://manassa.news/news/22969</t>
  </si>
  <si>
    <t>https://manassa.news/news/23011</t>
  </si>
  <si>
    <t>https://www.madamasr.com/2025/03/22/news/u/%d8%a5%d8%ae%d9%84%d8%a7%d8%a1-%d8%b3%d8%a8%d9%8a%d9%84-39-%d9%85%d9%86-%d8%b9%d9%85%d8%a7%d9%84-%d8%a7%d9%84%d8%b5%d9%88%d8%a8-%d8%a7%d9%84%d8%b2%d8%b1%d8%a7%d8%b9%d9%8a%d8%a9-%d8%a7/</t>
  </si>
  <si>
    <t>https://www.cfjustice.org/ar/%D9%85%D8%B5%D8%B1-%D9%84%D8%AC%D9%86%D8%A9-%D8%A7%D9%84%D8%B9%D8%AF%D8%A7%D9%84%D8%A9-%D8%AA%D8%AF%D9%8A%D9%86-%D8%A7%D8%B9%D8%AA%D9%82%D8%A7%D9%84-%D8%B9%D9%85%D8%A7%D9%84-%D8%A7%D9%84%D8%B4/?fbclid=IwY2xjawQmGsZleHRuA2FlbQIxMABicmlkETFvVmVhbWc5T2lGZzAzVm8xc3J0YwZhcHBfaWQQMjIyMDM5MTc4ODIwMDg5MgABHn08C0yIHsM_zjnCO9WXT1ROJ5WlXfBTUwZxLKCoER0ldcXUCLRNOuPv_x_r_aem_s3Rl7tx8cuMEvAycd3EpYg</t>
  </si>
  <si>
    <t>تظاهرة ميدانية</t>
  </si>
  <si>
    <t>الشرقية</t>
  </si>
  <si>
    <t>احتجاجات عمال الشركة الوطنية للزراعات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</si>
</sst>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10B0000]d\ mmmm\ yyyy"/>
    <numFmt numFmtId="166" formatCode="[$-10C0000]d\ mmmm\ yyyy"/>
  </numFmts>
  <fonts count="22" x14ac:knownFonts="1">
    <font>
      <sz val="11"/>
      <color theme="1"/>
      <name val="Calibri"/>
      <scheme val="minor"/>
    </font>
    <font>
      <sz val="11"/>
      <color theme="0"/>
      <name val="Calibri"/>
      <family val="2"/>
    </font>
    <font>
      <sz val="11"/>
      <color theme="1"/>
      <name val="Calibri"/>
      <family val="2"/>
    </font>
    <font>
      <u/>
      <sz val="11"/>
      <color theme="10"/>
      <name val="Calibri"/>
      <family val="2"/>
    </font>
    <font>
      <u/>
      <sz val="11"/>
      <color theme="1"/>
      <name val="Calibri"/>
      <family val="2"/>
    </font>
    <font>
      <b/>
      <sz val="11"/>
      <color theme="1"/>
      <name val="Calibri"/>
      <family val="2"/>
    </font>
    <font>
      <b/>
      <sz val="11"/>
      <color theme="0"/>
      <name val="Calibri"/>
      <family val="2"/>
    </font>
    <font>
      <b/>
      <sz val="14"/>
      <color theme="0"/>
      <name val="Calibri"/>
      <family val="2"/>
    </font>
    <font>
      <sz val="14"/>
      <name val="Calibri"/>
      <family val="2"/>
    </font>
    <font>
      <b/>
      <sz val="18"/>
      <color rgb="FF000000"/>
      <name val="Calibri"/>
      <family val="2"/>
      <scheme val="minor"/>
    </font>
    <font>
      <b/>
      <sz val="12"/>
      <color theme="0"/>
      <name val="Calibri"/>
      <family val="2"/>
    </font>
    <font>
      <b/>
      <sz val="16"/>
      <color theme="0"/>
      <name val="Calibri"/>
      <family val="2"/>
    </font>
    <font>
      <sz val="16"/>
      <name val="Calibri"/>
      <family val="2"/>
    </font>
    <font>
      <b/>
      <sz val="16"/>
      <color theme="1"/>
      <name val="Calibri"/>
      <family val="2"/>
    </font>
    <font>
      <b/>
      <sz val="18"/>
      <color theme="1"/>
      <name val="Calibri"/>
      <family val="2"/>
    </font>
    <font>
      <b/>
      <sz val="18"/>
      <color theme="0"/>
      <name val="Calibri"/>
      <family val="2"/>
    </font>
    <font>
      <sz val="18"/>
      <name val="Calibri"/>
      <family val="2"/>
    </font>
    <font>
      <sz val="16"/>
      <color theme="1"/>
      <name val="Calibri"/>
      <family val="2"/>
    </font>
    <font>
      <sz val="18"/>
      <color theme="1"/>
      <name val="Calibri"/>
      <family val="2"/>
    </font>
    <font>
      <b/>
      <sz val="16"/>
      <color theme="1"/>
      <name val="Calibri"/>
      <family val="2"/>
      <scheme val="minor"/>
    </font>
    <font>
      <sz val="11"/>
      <color theme="0"/>
      <name val="Calibri"/>
      <family val="2"/>
      <scheme val="minor"/>
    </font>
    <font>
      <sz val="11"/>
      <color theme="1"/>
      <name val="Calibri"/>
    </font>
  </fonts>
  <fills count="14">
    <fill>
      <patternFill patternType="none"/>
    </fill>
    <fill>
      <patternFill patternType="gray125"/>
    </fill>
    <fill>
      <patternFill patternType="solid">
        <fgColor rgb="FF262626"/>
        <bgColor rgb="FF262626"/>
      </patternFill>
    </fill>
    <fill>
      <patternFill patternType="solid">
        <fgColor rgb="FF953734"/>
        <bgColor rgb="FF953734"/>
      </patternFill>
    </fill>
    <fill>
      <patternFill patternType="solid">
        <fgColor rgb="FFFFFF00"/>
        <bgColor rgb="FFFFFF00"/>
      </patternFill>
    </fill>
    <fill>
      <patternFill patternType="solid">
        <fgColor rgb="FFF2DBDB"/>
        <bgColor rgb="FFF2DBDB"/>
      </patternFill>
    </fill>
    <fill>
      <patternFill patternType="solid">
        <fgColor rgb="FFE5B8B7"/>
        <bgColor rgb="FFE5B8B7"/>
      </patternFill>
    </fill>
    <fill>
      <patternFill patternType="solid">
        <fgColor rgb="FFD8D8D8"/>
        <bgColor rgb="FFD8D8D8"/>
      </patternFill>
    </fill>
    <fill>
      <patternFill patternType="solid">
        <fgColor rgb="FFD99594"/>
        <bgColor rgb="FFD99594"/>
      </patternFill>
    </fill>
    <fill>
      <patternFill patternType="solid">
        <fgColor theme="5" tint="0.59999389629810485"/>
        <bgColor indexed="64"/>
      </patternFill>
    </fill>
    <fill>
      <patternFill patternType="solid">
        <fgColor rgb="FFFFFF00"/>
        <bgColor indexed="64"/>
      </patternFill>
    </fill>
    <fill>
      <patternFill patternType="solid">
        <fgColor rgb="FFDAEEF3"/>
        <bgColor rgb="FFDAEEF3"/>
      </patternFill>
    </fill>
    <fill>
      <patternFill patternType="solid">
        <fgColor theme="0"/>
        <bgColor rgb="FFD99594"/>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diagonal/>
    </border>
    <border>
      <left style="medium">
        <color indexed="64"/>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indexed="64"/>
      </right>
      <top style="thin">
        <color rgb="FF000000"/>
      </top>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rgb="FF000000"/>
      </bottom>
      <diagonal/>
    </border>
    <border>
      <left/>
      <right style="thin">
        <color rgb="FF000000"/>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81">
    <xf numFmtId="0" fontId="0" fillId="0" borderId="0" xfId="0"/>
    <xf numFmtId="164" fontId="1" fillId="2" borderId="1" xfId="0" applyNumberFormat="1" applyFont="1" applyFill="1" applyBorder="1" applyAlignment="1">
      <alignment horizontal="right" vertical="center"/>
    </xf>
    <xf numFmtId="165" fontId="1" fillId="2" borderId="1" xfId="0" applyNumberFormat="1" applyFont="1" applyFill="1" applyBorder="1" applyAlignment="1">
      <alignment horizontal="right" vertical="center"/>
    </xf>
    <xf numFmtId="166" fontId="1" fillId="2" borderId="1" xfId="0" applyNumberFormat="1" applyFont="1" applyFill="1" applyBorder="1" applyAlignment="1">
      <alignment horizontal="right" vertical="center"/>
    </xf>
    <xf numFmtId="0" fontId="1" fillId="2" borderId="1" xfId="0" applyFont="1" applyFill="1" applyBorder="1" applyAlignment="1">
      <alignment horizontal="right" vertical="center"/>
    </xf>
    <xf numFmtId="0" fontId="1" fillId="2" borderId="1" xfId="0" applyFont="1" applyFill="1" applyBorder="1" applyAlignment="1">
      <alignment horizontal="right" vertical="center" readingOrder="2"/>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readingOrder="2"/>
    </xf>
    <xf numFmtId="165" fontId="1" fillId="3" borderId="1" xfId="0" applyNumberFormat="1" applyFont="1" applyFill="1" applyBorder="1" applyAlignment="1">
      <alignment horizontal="center" vertical="center" wrapText="1"/>
    </xf>
    <xf numFmtId="166" fontId="2" fillId="4"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readingOrder="2"/>
    </xf>
    <xf numFmtId="0" fontId="2"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0" borderId="0" xfId="0" applyFont="1" applyAlignment="1">
      <alignment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readingOrder="2"/>
    </xf>
    <xf numFmtId="0" fontId="0" fillId="0" borderId="0" xfId="0" applyAlignment="1">
      <alignment horizontal="left"/>
    </xf>
    <xf numFmtId="0" fontId="2" fillId="10" borderId="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3" xfId="0" applyFont="1" applyBorder="1"/>
    <xf numFmtId="0" fontId="8" fillId="0" borderId="4" xfId="0" applyFont="1" applyBorder="1"/>
    <xf numFmtId="0" fontId="15" fillId="3" borderId="2" xfId="0" applyFont="1" applyFill="1" applyBorder="1" applyAlignment="1">
      <alignment horizontal="center" vertical="center" wrapText="1"/>
    </xf>
    <xf numFmtId="0" fontId="16" fillId="0" borderId="3" xfId="0" applyFont="1" applyBorder="1"/>
    <xf numFmtId="0" fontId="16" fillId="0" borderId="7" xfId="0" applyFont="1" applyBorder="1"/>
    <xf numFmtId="0" fontId="11" fillId="3" borderId="2" xfId="0" applyFont="1" applyFill="1" applyBorder="1" applyAlignment="1">
      <alignment horizontal="center" vertical="center" wrapText="1"/>
    </xf>
    <xf numFmtId="0" fontId="12" fillId="0" borderId="3" xfId="0" applyFont="1" applyBorder="1"/>
    <xf numFmtId="0" fontId="12" fillId="0" borderId="7" xfId="0" applyFont="1" applyBorder="1"/>
    <xf numFmtId="0" fontId="21" fillId="11" borderId="1"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9" fillId="9" borderId="14" xfId="0" applyFont="1" applyFill="1" applyBorder="1" applyAlignment="1">
      <alignment horizontal="center" vertical="center" wrapText="1"/>
    </xf>
    <xf numFmtId="0" fontId="20" fillId="0" borderId="0" xfId="0" applyFont="1"/>
    <xf numFmtId="0" fontId="11" fillId="12" borderId="5" xfId="0" applyFont="1" applyFill="1" applyBorder="1" applyAlignment="1">
      <alignment horizontal="center" vertical="center" wrapText="1"/>
    </xf>
    <xf numFmtId="0" fontId="6" fillId="13"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a:solidFill>
                  <a:schemeClr val="tx1"/>
                </a:solidFill>
                <a:latin typeface="+mn-lt"/>
                <a:ea typeface="+mn-ea"/>
                <a:cs typeface="+mn-cs"/>
              </a:rPr>
              <a:t>تعداد حالات الإصابة على خلفية الناشطية المجتمعية في مصر خلال عام 2025</a:t>
            </a:r>
          </a:p>
          <a:p>
            <a:pPr>
              <a:defRPr>
                <a:solidFill>
                  <a:schemeClr val="tx1"/>
                </a:solidFill>
              </a:defRPr>
            </a:pPr>
            <a:r>
              <a:rPr lang="ar-EG">
                <a:solidFill>
                  <a:schemeClr val="tx1"/>
                </a:solidFill>
                <a:latin typeface="+mn-lt"/>
                <a:ea typeface="+mn-ea"/>
                <a:cs typeface="+mn-cs"/>
              </a:rPr>
              <a:t>عدد الإصابات بين النطاق الزمني والنطاق</a:t>
            </a:r>
            <a:r>
              <a:rPr lang="ar-EG" baseline="0">
                <a:solidFill>
                  <a:schemeClr val="tx1"/>
                </a:solidFill>
                <a:latin typeface="+mn-lt"/>
                <a:ea typeface="+mn-ea"/>
                <a:cs typeface="+mn-cs"/>
              </a:rPr>
              <a:t> الجغرافي</a:t>
            </a:r>
            <a:endParaRPr lang="ar-EG">
              <a:solidFill>
                <a:schemeClr val="tx1"/>
              </a:solidFill>
            </a:endParaRPr>
          </a:p>
        </c:rich>
      </c:tx>
      <c:overlay val="0"/>
      <c:spPr>
        <a:solidFill>
          <a:schemeClr val="accent2">
            <a:lumMod val="40000"/>
            <a:lumOff val="60000"/>
          </a:schemeClr>
        </a:soli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stats!$C$21</c:f>
              <c:strCache>
                <c:ptCount val="1"/>
                <c:pt idx="0">
                  <c:v>الربع الأول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stats!$B$22:$B$25</c:f>
              <c:strCache>
                <c:ptCount val="4"/>
                <c:pt idx="0">
                  <c:v>المحافظات المركزية</c:v>
                </c:pt>
                <c:pt idx="1">
                  <c:v>محافظات الدلتا</c:v>
                </c:pt>
                <c:pt idx="2">
                  <c:v>محافظات الصعيد</c:v>
                </c:pt>
                <c:pt idx="3">
                  <c:v>المحافظات الحدودية</c:v>
                </c:pt>
              </c:strCache>
            </c:strRef>
          </c:cat>
          <c:val>
            <c:numRef>
              <c:f>stats!$C$22:$C$25</c:f>
              <c:numCache>
                <c:formatCode>General</c:formatCode>
                <c:ptCount val="4"/>
                <c:pt idx="0">
                  <c:v>1</c:v>
                </c:pt>
                <c:pt idx="1">
                  <c:v>5</c:v>
                </c:pt>
                <c:pt idx="2">
                  <c:v>0</c:v>
                </c:pt>
                <c:pt idx="3">
                  <c:v>0</c:v>
                </c:pt>
              </c:numCache>
            </c:numRef>
          </c:val>
          <c:extLst>
            <c:ext xmlns:c16="http://schemas.microsoft.com/office/drawing/2014/chart" uri="{C3380CC4-5D6E-409C-BE32-E72D297353CC}">
              <c16:uniqueId val="{00000000-5451-4DFC-B170-D6563867E6B1}"/>
            </c:ext>
          </c:extLst>
        </c:ser>
        <c:ser>
          <c:idx val="1"/>
          <c:order val="1"/>
          <c:tx>
            <c:strRef>
              <c:f>stats!$D$21</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5000"/>
                      <a:lumOff val="95000"/>
                    </a:schemeClr>
                  </a:gs>
                  <a:gs pos="74000">
                    <a:schemeClr val="accent2">
                      <a:lumMod val="45000"/>
                      <a:lumOff val="55000"/>
                    </a:schemeClr>
                  </a:gs>
                  <a:gs pos="83000">
                    <a:schemeClr val="accent2">
                      <a:lumMod val="45000"/>
                      <a:lumOff val="55000"/>
                    </a:schemeClr>
                  </a:gs>
                  <a:gs pos="100000">
                    <a:schemeClr val="accent2">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stats!$B$22:$B$25</c:f>
              <c:strCache>
                <c:ptCount val="4"/>
                <c:pt idx="0">
                  <c:v>المحافظات المركزية</c:v>
                </c:pt>
                <c:pt idx="1">
                  <c:v>محافظات الدلتا</c:v>
                </c:pt>
                <c:pt idx="2">
                  <c:v>محافظات الصعيد</c:v>
                </c:pt>
                <c:pt idx="3">
                  <c:v>المحافظات الحدودية</c:v>
                </c:pt>
              </c:strCache>
            </c:strRef>
          </c:cat>
          <c:val>
            <c:numRef>
              <c:f>stats!$D$22:$D$25</c:f>
              <c:numCache>
                <c:formatCode>General</c:formatCode>
                <c:ptCount val="4"/>
                <c:pt idx="0">
                  <c:v>11</c:v>
                </c:pt>
                <c:pt idx="1">
                  <c:v>3</c:v>
                </c:pt>
                <c:pt idx="2">
                  <c:v>0</c:v>
                </c:pt>
                <c:pt idx="3">
                  <c:v>0</c:v>
                </c:pt>
              </c:numCache>
            </c:numRef>
          </c:val>
          <c:extLst>
            <c:ext xmlns:c16="http://schemas.microsoft.com/office/drawing/2014/chart" uri="{C3380CC4-5D6E-409C-BE32-E72D297353CC}">
              <c16:uniqueId val="{00000008-5451-4DFC-B170-D6563867E6B1}"/>
            </c:ext>
          </c:extLst>
        </c:ser>
        <c:ser>
          <c:idx val="2"/>
          <c:order val="2"/>
          <c:tx>
            <c:strRef>
              <c:f>stats!$E$21</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stats!$B$22:$B$25</c:f>
              <c:strCache>
                <c:ptCount val="4"/>
                <c:pt idx="0">
                  <c:v>المحافظات المركزية</c:v>
                </c:pt>
                <c:pt idx="1">
                  <c:v>محافظات الدلتا</c:v>
                </c:pt>
                <c:pt idx="2">
                  <c:v>محافظات الصعيد</c:v>
                </c:pt>
                <c:pt idx="3">
                  <c:v>المحافظات الحدودية</c:v>
                </c:pt>
              </c:strCache>
            </c:strRef>
          </c:cat>
          <c:val>
            <c:numRef>
              <c:f>stats!$E$22:$E$25</c:f>
              <c:numCache>
                <c:formatCode>General</c:formatCode>
                <c:ptCount val="4"/>
                <c:pt idx="0">
                  <c:v>4</c:v>
                </c:pt>
                <c:pt idx="1">
                  <c:v>2</c:v>
                </c:pt>
                <c:pt idx="2">
                  <c:v>0</c:v>
                </c:pt>
                <c:pt idx="3">
                  <c:v>1</c:v>
                </c:pt>
              </c:numCache>
            </c:numRef>
          </c:val>
          <c:extLst>
            <c:ext xmlns:c16="http://schemas.microsoft.com/office/drawing/2014/chart" uri="{C3380CC4-5D6E-409C-BE32-E72D297353CC}">
              <c16:uniqueId val="{0000000F-5451-4DFC-B170-D6563867E6B1}"/>
            </c:ext>
          </c:extLst>
        </c:ser>
        <c:ser>
          <c:idx val="3"/>
          <c:order val="3"/>
          <c:tx>
            <c:strRef>
              <c:f>stats!$F$21</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stats!$B$22:$B$25</c:f>
              <c:strCache>
                <c:ptCount val="4"/>
                <c:pt idx="0">
                  <c:v>المحافظات المركزية</c:v>
                </c:pt>
                <c:pt idx="1">
                  <c:v>محافظات الدلتا</c:v>
                </c:pt>
                <c:pt idx="2">
                  <c:v>محافظات الصعيد</c:v>
                </c:pt>
                <c:pt idx="3">
                  <c:v>المحافظات الحدودية</c:v>
                </c:pt>
              </c:strCache>
            </c:strRef>
          </c:cat>
          <c:val>
            <c:numRef>
              <c:f>stats!$F$22:$F$25</c:f>
              <c:numCache>
                <c:formatCode>General</c:formatCode>
                <c:ptCount val="4"/>
                <c:pt idx="0">
                  <c:v>0</c:v>
                </c:pt>
                <c:pt idx="1">
                  <c:v>4</c:v>
                </c:pt>
                <c:pt idx="2">
                  <c:v>1</c:v>
                </c:pt>
                <c:pt idx="3">
                  <c:v>0</c:v>
                </c:pt>
              </c:numCache>
            </c:numRef>
          </c:val>
          <c:extLst>
            <c:ext xmlns:c16="http://schemas.microsoft.com/office/drawing/2014/chart" uri="{C3380CC4-5D6E-409C-BE32-E72D297353CC}">
              <c16:uniqueId val="{00000018-5451-4DFC-B170-D6563867E6B1}"/>
            </c:ext>
          </c:extLst>
        </c:ser>
        <c:dLbls>
          <c:dLblPos val="outEnd"/>
          <c:showLegendKey val="0"/>
          <c:showVal val="1"/>
          <c:showCatName val="0"/>
          <c:showSerName val="0"/>
          <c:showPercent val="0"/>
          <c:showBubbleSize val="0"/>
        </c:dLbls>
        <c:gapWidth val="150"/>
        <c:axId val="-145602896"/>
        <c:axId val="-145614320"/>
      </c:barChart>
      <c:catAx>
        <c:axId val="-145602896"/>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400" b="1" i="0" u="none" strike="noStrike" kern="1200" cap="all" baseline="0">
                <a:solidFill>
                  <a:schemeClr val="tx1"/>
                </a:solidFill>
                <a:latin typeface="+mn-lt"/>
                <a:ea typeface="+mn-ea"/>
                <a:cs typeface="+mn-cs"/>
              </a:defRPr>
            </a:pPr>
            <a:endParaRPr lang="en-US"/>
          </a:p>
        </c:txPr>
        <c:crossAx val="-145614320"/>
        <c:crosses val="autoZero"/>
        <c:auto val="1"/>
        <c:lblAlgn val="ctr"/>
        <c:lblOffset val="100"/>
        <c:noMultiLvlLbl val="0"/>
      </c:catAx>
      <c:valAx>
        <c:axId val="-145614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4560289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a:solidFill>
                  <a:schemeClr val="tx1"/>
                </a:solidFill>
                <a:latin typeface="+mn-lt"/>
                <a:ea typeface="+mn-ea"/>
                <a:cs typeface="+mn-cs"/>
              </a:rPr>
              <a:t>تعداد حالات</a:t>
            </a:r>
            <a:r>
              <a:rPr lang="ar-EG" baseline="0">
                <a:solidFill>
                  <a:schemeClr val="tx1"/>
                </a:solidFill>
                <a:latin typeface="+mn-lt"/>
                <a:ea typeface="+mn-ea"/>
                <a:cs typeface="+mn-cs"/>
              </a:rPr>
              <a:t> الإصابة</a:t>
            </a:r>
            <a:r>
              <a:rPr lang="ar-EG">
                <a:solidFill>
                  <a:schemeClr val="tx1"/>
                </a:solidFill>
                <a:latin typeface="+mn-lt"/>
                <a:ea typeface="+mn-ea"/>
                <a:cs typeface="+mn-cs"/>
              </a:rPr>
              <a:t> على خلفية الناشطية المجتمعية في مصر خلال عام 2025</a:t>
            </a:r>
          </a:p>
          <a:p>
            <a:pPr>
              <a:defRPr>
                <a:solidFill>
                  <a:schemeClr val="tx1"/>
                </a:solidFill>
              </a:defRPr>
            </a:pPr>
            <a:r>
              <a:rPr lang="ar-EG">
                <a:solidFill>
                  <a:schemeClr val="tx1"/>
                </a:solidFill>
                <a:latin typeface="+mn-lt"/>
                <a:ea typeface="+mn-ea"/>
                <a:cs typeface="+mn-cs"/>
              </a:rPr>
              <a:t>عدد الإصابات بين النطاق الزمني وخلفية الواقعة</a:t>
            </a:r>
            <a:endParaRPr lang="ar-EG">
              <a:solidFill>
                <a:schemeClr val="tx1"/>
              </a:solidFill>
            </a:endParaRPr>
          </a:p>
        </c:rich>
      </c:tx>
      <c:overlay val="0"/>
      <c:spPr>
        <a:solidFill>
          <a:schemeClr val="accent2">
            <a:lumMod val="40000"/>
            <a:lumOff val="60000"/>
          </a:schemeClr>
        </a:soli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stats!$C$32</c:f>
              <c:strCache>
                <c:ptCount val="1"/>
                <c:pt idx="0">
                  <c:v>الربع الأول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stats!$B$33:$B$36</c:f>
              <c:strCache>
                <c:ptCount val="4"/>
                <c:pt idx="0">
                  <c:v>فعالية احتجاجية</c:v>
                </c:pt>
                <c:pt idx="1">
                  <c:v>واقعة داخل مكان احتجاز</c:v>
                </c:pt>
                <c:pt idx="2">
                  <c:v>واقعة فردية لاستخدام السلطة</c:v>
                </c:pt>
                <c:pt idx="3">
                  <c:v>سياق طائفي</c:v>
                </c:pt>
              </c:strCache>
            </c:strRef>
          </c:cat>
          <c:val>
            <c:numRef>
              <c:f>stats!$C$33:$C$36</c:f>
              <c:numCache>
                <c:formatCode>General</c:formatCode>
                <c:ptCount val="4"/>
                <c:pt idx="0">
                  <c:v>2</c:v>
                </c:pt>
                <c:pt idx="1">
                  <c:v>4</c:v>
                </c:pt>
                <c:pt idx="2">
                  <c:v>0</c:v>
                </c:pt>
                <c:pt idx="3">
                  <c:v>0</c:v>
                </c:pt>
              </c:numCache>
            </c:numRef>
          </c:val>
          <c:extLst>
            <c:ext xmlns:c16="http://schemas.microsoft.com/office/drawing/2014/chart" uri="{C3380CC4-5D6E-409C-BE32-E72D297353CC}">
              <c16:uniqueId val="{00000000-5451-4DFC-B170-D6563867E6B1}"/>
            </c:ext>
          </c:extLst>
        </c:ser>
        <c:ser>
          <c:idx val="1"/>
          <c:order val="1"/>
          <c:tx>
            <c:strRef>
              <c:f>stats!$D$32</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5000"/>
                      <a:lumOff val="95000"/>
                    </a:schemeClr>
                  </a:gs>
                  <a:gs pos="74000">
                    <a:schemeClr val="accent2">
                      <a:lumMod val="45000"/>
                      <a:lumOff val="55000"/>
                    </a:schemeClr>
                  </a:gs>
                  <a:gs pos="83000">
                    <a:schemeClr val="accent2">
                      <a:lumMod val="45000"/>
                      <a:lumOff val="55000"/>
                    </a:schemeClr>
                  </a:gs>
                  <a:gs pos="100000">
                    <a:schemeClr val="accent2">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stats!$B$33:$B$36</c:f>
              <c:strCache>
                <c:ptCount val="4"/>
                <c:pt idx="0">
                  <c:v>فعالية احتجاجية</c:v>
                </c:pt>
                <c:pt idx="1">
                  <c:v>واقعة داخل مكان احتجاز</c:v>
                </c:pt>
                <c:pt idx="2">
                  <c:v>واقعة فردية لاستخدام السلطة</c:v>
                </c:pt>
                <c:pt idx="3">
                  <c:v>سياق طائفي</c:v>
                </c:pt>
              </c:strCache>
            </c:strRef>
          </c:cat>
          <c:val>
            <c:numRef>
              <c:f>stats!$D$33:$D$36</c:f>
              <c:numCache>
                <c:formatCode>General</c:formatCode>
                <c:ptCount val="4"/>
                <c:pt idx="0">
                  <c:v>10</c:v>
                </c:pt>
                <c:pt idx="1">
                  <c:v>4</c:v>
                </c:pt>
                <c:pt idx="2">
                  <c:v>0</c:v>
                </c:pt>
                <c:pt idx="3">
                  <c:v>0</c:v>
                </c:pt>
              </c:numCache>
            </c:numRef>
          </c:val>
          <c:extLst>
            <c:ext xmlns:c16="http://schemas.microsoft.com/office/drawing/2014/chart" uri="{C3380CC4-5D6E-409C-BE32-E72D297353CC}">
              <c16:uniqueId val="{00000008-5451-4DFC-B170-D6563867E6B1}"/>
            </c:ext>
          </c:extLst>
        </c:ser>
        <c:ser>
          <c:idx val="2"/>
          <c:order val="2"/>
          <c:tx>
            <c:strRef>
              <c:f>stats!$E$32</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stats!$B$33:$B$36</c:f>
              <c:strCache>
                <c:ptCount val="4"/>
                <c:pt idx="0">
                  <c:v>فعالية احتجاجية</c:v>
                </c:pt>
                <c:pt idx="1">
                  <c:v>واقعة داخل مكان احتجاز</c:v>
                </c:pt>
                <c:pt idx="2">
                  <c:v>واقعة فردية لاستخدام السلطة</c:v>
                </c:pt>
                <c:pt idx="3">
                  <c:v>سياق طائفي</c:v>
                </c:pt>
              </c:strCache>
            </c:strRef>
          </c:cat>
          <c:val>
            <c:numRef>
              <c:f>stats!$E$33:$E$36</c:f>
              <c:numCache>
                <c:formatCode>General</c:formatCode>
                <c:ptCount val="4"/>
                <c:pt idx="0">
                  <c:v>0</c:v>
                </c:pt>
                <c:pt idx="1">
                  <c:v>6</c:v>
                </c:pt>
                <c:pt idx="2">
                  <c:v>1</c:v>
                </c:pt>
                <c:pt idx="3">
                  <c:v>0</c:v>
                </c:pt>
              </c:numCache>
            </c:numRef>
          </c:val>
          <c:extLst>
            <c:ext xmlns:c16="http://schemas.microsoft.com/office/drawing/2014/chart" uri="{C3380CC4-5D6E-409C-BE32-E72D297353CC}">
              <c16:uniqueId val="{00000000-CF32-497B-85A4-7FA3A7A945C7}"/>
            </c:ext>
          </c:extLst>
        </c:ser>
        <c:ser>
          <c:idx val="3"/>
          <c:order val="3"/>
          <c:tx>
            <c:strRef>
              <c:f>stats!$F$32</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stats!$B$33:$B$36</c:f>
              <c:strCache>
                <c:ptCount val="4"/>
                <c:pt idx="0">
                  <c:v>فعالية احتجاجية</c:v>
                </c:pt>
                <c:pt idx="1">
                  <c:v>واقعة داخل مكان احتجاز</c:v>
                </c:pt>
                <c:pt idx="2">
                  <c:v>واقعة فردية لاستخدام السلطة</c:v>
                </c:pt>
                <c:pt idx="3">
                  <c:v>سياق طائفي</c:v>
                </c:pt>
              </c:strCache>
            </c:strRef>
          </c:cat>
          <c:val>
            <c:numRef>
              <c:f>stats!$F$33:$F$36</c:f>
              <c:numCache>
                <c:formatCode>General</c:formatCode>
                <c:ptCount val="4"/>
                <c:pt idx="0">
                  <c:v>0</c:v>
                </c:pt>
                <c:pt idx="1">
                  <c:v>3</c:v>
                </c:pt>
                <c:pt idx="2">
                  <c:v>1</c:v>
                </c:pt>
                <c:pt idx="3">
                  <c:v>1</c:v>
                </c:pt>
              </c:numCache>
            </c:numRef>
          </c:val>
          <c:extLst>
            <c:ext xmlns:c16="http://schemas.microsoft.com/office/drawing/2014/chart" uri="{C3380CC4-5D6E-409C-BE32-E72D297353CC}">
              <c16:uniqueId val="{00000001-CF32-497B-85A4-7FA3A7A945C7}"/>
            </c:ext>
          </c:extLst>
        </c:ser>
        <c:dLbls>
          <c:dLblPos val="outEnd"/>
          <c:showLegendKey val="0"/>
          <c:showVal val="1"/>
          <c:showCatName val="0"/>
          <c:showSerName val="0"/>
          <c:showPercent val="0"/>
          <c:showBubbleSize val="0"/>
        </c:dLbls>
        <c:gapWidth val="150"/>
        <c:axId val="-145616496"/>
        <c:axId val="-145605616"/>
      </c:barChart>
      <c:catAx>
        <c:axId val="-145616496"/>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400" b="1" i="0" u="none" strike="noStrike" kern="1200" cap="all" baseline="0">
                <a:solidFill>
                  <a:schemeClr val="tx1"/>
                </a:solidFill>
                <a:latin typeface="+mn-lt"/>
                <a:ea typeface="+mn-ea"/>
                <a:cs typeface="+mn-cs"/>
              </a:defRPr>
            </a:pPr>
            <a:endParaRPr lang="en-US"/>
          </a:p>
        </c:txPr>
        <c:crossAx val="-145605616"/>
        <c:crosses val="autoZero"/>
        <c:auto val="1"/>
        <c:lblAlgn val="ctr"/>
        <c:lblOffset val="100"/>
        <c:noMultiLvlLbl val="0"/>
      </c:catAx>
      <c:valAx>
        <c:axId val="-1456056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4561649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a:solidFill>
                  <a:schemeClr val="tx1"/>
                </a:solidFill>
                <a:latin typeface="+mn-lt"/>
                <a:ea typeface="+mn-ea"/>
                <a:cs typeface="+mn-cs"/>
              </a:rPr>
              <a:t>تعداد حالات الإصابة على خلفية الناشطية المجتمعية في مصر خلال عام 2025</a:t>
            </a:r>
          </a:p>
          <a:p>
            <a:pPr>
              <a:defRPr>
                <a:solidFill>
                  <a:schemeClr val="tx1"/>
                </a:solidFill>
              </a:defRPr>
            </a:pPr>
            <a:r>
              <a:rPr lang="ar-EG">
                <a:solidFill>
                  <a:schemeClr val="tx1"/>
                </a:solidFill>
                <a:latin typeface="+mn-lt"/>
                <a:ea typeface="+mn-ea"/>
                <a:cs typeface="+mn-cs"/>
              </a:rPr>
              <a:t>عدد الإصابات بين النطاق الزمني ونوع الواقعة</a:t>
            </a:r>
            <a:endParaRPr lang="ar-EG">
              <a:solidFill>
                <a:schemeClr val="tx1"/>
              </a:solidFill>
            </a:endParaRPr>
          </a:p>
        </c:rich>
      </c:tx>
      <c:overlay val="0"/>
      <c:spPr>
        <a:solidFill>
          <a:schemeClr val="accent2">
            <a:lumMod val="40000"/>
            <a:lumOff val="60000"/>
          </a:schemeClr>
        </a:soli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stats!$C$43</c:f>
              <c:strCache>
                <c:ptCount val="1"/>
                <c:pt idx="0">
                  <c:v>الربع الأول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stats!$B$44:$B$47</c:f>
              <c:strCache>
                <c:ptCount val="4"/>
                <c:pt idx="0">
                  <c:v>تظاهرة ميدانية</c:v>
                </c:pt>
                <c:pt idx="1">
                  <c:v>تضييق معنوي/تعدٍ بدني داخل مكان احتجاز</c:v>
                </c:pt>
                <c:pt idx="2">
                  <c:v>استخدام مفرط للقوة من قبل موظف عام</c:v>
                </c:pt>
                <c:pt idx="3">
                  <c:v>استهداف ممتلكات أو أشخاص على الهوية</c:v>
                </c:pt>
              </c:strCache>
            </c:strRef>
          </c:cat>
          <c:val>
            <c:numRef>
              <c:f>stats!$C$44:$C$47</c:f>
              <c:numCache>
                <c:formatCode>General</c:formatCode>
                <c:ptCount val="4"/>
                <c:pt idx="0">
                  <c:v>2</c:v>
                </c:pt>
                <c:pt idx="1">
                  <c:v>4</c:v>
                </c:pt>
                <c:pt idx="2">
                  <c:v>0</c:v>
                </c:pt>
                <c:pt idx="3">
                  <c:v>0</c:v>
                </c:pt>
              </c:numCache>
            </c:numRef>
          </c:val>
          <c:extLst>
            <c:ext xmlns:c16="http://schemas.microsoft.com/office/drawing/2014/chart" uri="{C3380CC4-5D6E-409C-BE32-E72D297353CC}">
              <c16:uniqueId val="{00000000-5451-4DFC-B170-D6563867E6B1}"/>
            </c:ext>
          </c:extLst>
        </c:ser>
        <c:ser>
          <c:idx val="1"/>
          <c:order val="1"/>
          <c:tx>
            <c:strRef>
              <c:f>stats!$D$43</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5000"/>
                      <a:lumOff val="95000"/>
                    </a:schemeClr>
                  </a:gs>
                  <a:gs pos="74000">
                    <a:schemeClr val="accent2">
                      <a:lumMod val="45000"/>
                      <a:lumOff val="55000"/>
                    </a:schemeClr>
                  </a:gs>
                  <a:gs pos="83000">
                    <a:schemeClr val="accent2">
                      <a:lumMod val="45000"/>
                      <a:lumOff val="55000"/>
                    </a:schemeClr>
                  </a:gs>
                  <a:gs pos="100000">
                    <a:schemeClr val="accent2">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stats!$B$44:$B$47</c:f>
              <c:strCache>
                <c:ptCount val="4"/>
                <c:pt idx="0">
                  <c:v>تظاهرة ميدانية</c:v>
                </c:pt>
                <c:pt idx="1">
                  <c:v>تضييق معنوي/تعدٍ بدني داخل مكان احتجاز</c:v>
                </c:pt>
                <c:pt idx="2">
                  <c:v>استخدام مفرط للقوة من قبل موظف عام</c:v>
                </c:pt>
                <c:pt idx="3">
                  <c:v>استهداف ممتلكات أو أشخاص على الهوية</c:v>
                </c:pt>
              </c:strCache>
            </c:strRef>
          </c:cat>
          <c:val>
            <c:numRef>
              <c:f>stats!$D$44:$D$47</c:f>
              <c:numCache>
                <c:formatCode>General</c:formatCode>
                <c:ptCount val="4"/>
                <c:pt idx="0">
                  <c:v>10</c:v>
                </c:pt>
                <c:pt idx="1">
                  <c:v>4</c:v>
                </c:pt>
                <c:pt idx="2">
                  <c:v>0</c:v>
                </c:pt>
                <c:pt idx="3">
                  <c:v>0</c:v>
                </c:pt>
              </c:numCache>
            </c:numRef>
          </c:val>
          <c:extLst>
            <c:ext xmlns:c16="http://schemas.microsoft.com/office/drawing/2014/chart" uri="{C3380CC4-5D6E-409C-BE32-E72D297353CC}">
              <c16:uniqueId val="{00000008-5451-4DFC-B170-D6563867E6B1}"/>
            </c:ext>
          </c:extLst>
        </c:ser>
        <c:ser>
          <c:idx val="2"/>
          <c:order val="2"/>
          <c:tx>
            <c:strRef>
              <c:f>stats!$E$43</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stats!$B$44:$B$47</c:f>
              <c:strCache>
                <c:ptCount val="4"/>
                <c:pt idx="0">
                  <c:v>تظاهرة ميدانية</c:v>
                </c:pt>
                <c:pt idx="1">
                  <c:v>تضييق معنوي/تعدٍ بدني داخل مكان احتجاز</c:v>
                </c:pt>
                <c:pt idx="2">
                  <c:v>استخدام مفرط للقوة من قبل موظف عام</c:v>
                </c:pt>
                <c:pt idx="3">
                  <c:v>استهداف ممتلكات أو أشخاص على الهوية</c:v>
                </c:pt>
              </c:strCache>
            </c:strRef>
          </c:cat>
          <c:val>
            <c:numRef>
              <c:f>stats!$E$44:$E$47</c:f>
              <c:numCache>
                <c:formatCode>General</c:formatCode>
                <c:ptCount val="4"/>
                <c:pt idx="0">
                  <c:v>0</c:v>
                </c:pt>
                <c:pt idx="1">
                  <c:v>6</c:v>
                </c:pt>
                <c:pt idx="2">
                  <c:v>1</c:v>
                </c:pt>
                <c:pt idx="3">
                  <c:v>0</c:v>
                </c:pt>
              </c:numCache>
            </c:numRef>
          </c:val>
          <c:extLst>
            <c:ext xmlns:c16="http://schemas.microsoft.com/office/drawing/2014/chart" uri="{C3380CC4-5D6E-409C-BE32-E72D297353CC}">
              <c16:uniqueId val="{00000000-5374-49C2-87D5-0D6445B72BF4}"/>
            </c:ext>
          </c:extLst>
        </c:ser>
        <c:ser>
          <c:idx val="3"/>
          <c:order val="3"/>
          <c:tx>
            <c:strRef>
              <c:f>stats!$F$43</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stats!$B$44:$B$47</c:f>
              <c:strCache>
                <c:ptCount val="4"/>
                <c:pt idx="0">
                  <c:v>تظاهرة ميدانية</c:v>
                </c:pt>
                <c:pt idx="1">
                  <c:v>تضييق معنوي/تعدٍ بدني داخل مكان احتجاز</c:v>
                </c:pt>
                <c:pt idx="2">
                  <c:v>استخدام مفرط للقوة من قبل موظف عام</c:v>
                </c:pt>
                <c:pt idx="3">
                  <c:v>استهداف ممتلكات أو أشخاص على الهوية</c:v>
                </c:pt>
              </c:strCache>
            </c:strRef>
          </c:cat>
          <c:val>
            <c:numRef>
              <c:f>stats!$F$44:$F$47</c:f>
              <c:numCache>
                <c:formatCode>General</c:formatCode>
                <c:ptCount val="4"/>
                <c:pt idx="0">
                  <c:v>0</c:v>
                </c:pt>
                <c:pt idx="1">
                  <c:v>3</c:v>
                </c:pt>
                <c:pt idx="2">
                  <c:v>1</c:v>
                </c:pt>
                <c:pt idx="3">
                  <c:v>1</c:v>
                </c:pt>
              </c:numCache>
            </c:numRef>
          </c:val>
          <c:extLst>
            <c:ext xmlns:c16="http://schemas.microsoft.com/office/drawing/2014/chart" uri="{C3380CC4-5D6E-409C-BE32-E72D297353CC}">
              <c16:uniqueId val="{00000001-5374-49C2-87D5-0D6445B72BF4}"/>
            </c:ext>
          </c:extLst>
        </c:ser>
        <c:dLbls>
          <c:dLblPos val="outEnd"/>
          <c:showLegendKey val="0"/>
          <c:showVal val="1"/>
          <c:showCatName val="0"/>
          <c:showSerName val="0"/>
          <c:showPercent val="0"/>
          <c:showBubbleSize val="0"/>
        </c:dLbls>
        <c:gapWidth val="150"/>
        <c:axId val="-145604528"/>
        <c:axId val="-145617040"/>
      </c:barChart>
      <c:catAx>
        <c:axId val="-145604528"/>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400" b="1" i="0" u="none" strike="noStrike" kern="1200" cap="all" baseline="0">
                <a:solidFill>
                  <a:schemeClr val="tx1"/>
                </a:solidFill>
                <a:latin typeface="+mn-lt"/>
                <a:ea typeface="+mn-ea"/>
                <a:cs typeface="+mn-cs"/>
              </a:defRPr>
            </a:pPr>
            <a:endParaRPr lang="en-US"/>
          </a:p>
        </c:txPr>
        <c:crossAx val="-145617040"/>
        <c:crosses val="autoZero"/>
        <c:auto val="1"/>
        <c:lblAlgn val="ctr"/>
        <c:lblOffset val="100"/>
        <c:noMultiLvlLbl val="0"/>
      </c:catAx>
      <c:valAx>
        <c:axId val="-1456170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4560452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a:solidFill>
                  <a:schemeClr val="tx1"/>
                </a:solidFill>
                <a:latin typeface="+mn-lt"/>
                <a:ea typeface="+mn-ea"/>
                <a:cs typeface="+mn-cs"/>
              </a:rPr>
              <a:t>تعداد حالات الإصابة على خلفية الناشطية المجتمعية في مصر خلال عام 2025</a:t>
            </a:r>
          </a:p>
          <a:p>
            <a:pPr>
              <a:defRPr>
                <a:solidFill>
                  <a:schemeClr val="tx1"/>
                </a:solidFill>
              </a:defRPr>
            </a:pPr>
            <a:r>
              <a:rPr lang="ar-EG">
                <a:solidFill>
                  <a:schemeClr val="tx1"/>
                </a:solidFill>
                <a:latin typeface="+mn-lt"/>
                <a:ea typeface="+mn-ea"/>
                <a:cs typeface="+mn-cs"/>
              </a:rPr>
              <a:t>عدد الإصابات</a:t>
            </a:r>
            <a:r>
              <a:rPr lang="en-US" baseline="0">
                <a:solidFill>
                  <a:schemeClr val="tx1"/>
                </a:solidFill>
                <a:latin typeface="+mn-lt"/>
                <a:ea typeface="+mn-ea"/>
                <a:cs typeface="+mn-cs"/>
              </a:rPr>
              <a:t> </a:t>
            </a:r>
            <a:r>
              <a:rPr lang="ar-EG" baseline="0">
                <a:solidFill>
                  <a:schemeClr val="tx1"/>
                </a:solidFill>
                <a:latin typeface="+mn-lt"/>
                <a:ea typeface="+mn-ea"/>
                <a:cs typeface="+mn-cs"/>
              </a:rPr>
              <a:t>حسب ا</a:t>
            </a:r>
            <a:r>
              <a:rPr lang="ar-EG">
                <a:solidFill>
                  <a:schemeClr val="tx1"/>
                </a:solidFill>
                <a:latin typeface="+mn-lt"/>
                <a:ea typeface="+mn-ea"/>
                <a:cs typeface="+mn-cs"/>
              </a:rPr>
              <a:t>لمحافظة</a:t>
            </a:r>
            <a:endParaRPr lang="ar-EG">
              <a:solidFill>
                <a:schemeClr val="tx1"/>
              </a:solidFill>
            </a:endParaRPr>
          </a:p>
        </c:rich>
      </c:tx>
      <c:overlay val="0"/>
      <c:spPr>
        <a:solidFill>
          <a:schemeClr val="accent2">
            <a:lumMod val="40000"/>
            <a:lumOff val="60000"/>
          </a:schemeClr>
        </a:soli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0-B8DB-4206-B8B4-943EC4415D76}"/>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B8DB-4206-B8B4-943EC4415D76}"/>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8-B8DB-4206-B8B4-943EC4415D76}"/>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7-B8DB-4206-B8B4-943EC4415D76}"/>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6-B8DB-4206-B8B4-943EC4415D76}"/>
              </c:ext>
            </c:extLst>
          </c:dPt>
          <c:dPt>
            <c:idx val="5"/>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5-B8DB-4206-B8B4-943EC4415D76}"/>
              </c:ext>
            </c:extLst>
          </c:dPt>
          <c:dPt>
            <c:idx val="6"/>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4-B8DB-4206-B8B4-943EC4415D76}"/>
              </c:ext>
            </c:extLst>
          </c:dPt>
          <c:dPt>
            <c:idx val="7"/>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3-B8DB-4206-B8B4-943EC4415D76}"/>
              </c:ext>
            </c:extLst>
          </c:dPt>
          <c:dPt>
            <c:idx val="8"/>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2-B8DB-4206-B8B4-943EC4415D76}"/>
              </c:ext>
            </c:extLst>
          </c:dPt>
          <c:dPt>
            <c:idx val="9"/>
            <c:bubble3D val="0"/>
            <c:spPr>
              <a:solidFill>
                <a:schemeClr val="accent4">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B8DB-4206-B8B4-943EC4415D76}"/>
              </c:ext>
            </c:extLst>
          </c:dPt>
          <c:dLbls>
            <c:dLbl>
              <c:idx val="0"/>
              <c:layout>
                <c:manualLayout>
                  <c:x val="-4.7895328417889904E-2"/>
                  <c:y val="0.1517112572765310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B8DB-4206-B8B4-943EC4415D76}"/>
                </c:ext>
              </c:extLst>
            </c:dLbl>
            <c:dLbl>
              <c:idx val="1"/>
              <c:layout>
                <c:manualLayout>
                  <c:x val="-9.8664376540853124E-2"/>
                  <c:y val="-3.79278143191327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8DB-4206-B8B4-943EC4415D76}"/>
                </c:ext>
              </c:extLst>
            </c:dLbl>
            <c:dLbl>
              <c:idx val="2"/>
              <c:layout>
                <c:manualLayout>
                  <c:x val="0.13027529329666035"/>
                  <c:y val="-2.14374602673360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B8DB-4206-B8B4-943EC4415D76}"/>
                </c:ext>
              </c:extLst>
            </c:dLbl>
            <c:dLbl>
              <c:idx val="3"/>
              <c:layout>
                <c:manualLayout>
                  <c:x val="4.406370214445865E-2"/>
                  <c:y val="-0.1484131864661717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B8DB-4206-B8B4-943EC4415D76}"/>
                </c:ext>
              </c:extLst>
            </c:dLbl>
            <c:dLbl>
              <c:idx val="4"/>
              <c:layout>
                <c:manualLayout>
                  <c:x val="-4.3105795576100885E-2"/>
                  <c:y val="2.47355310776951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B8DB-4206-B8B4-943EC4415D76}"/>
                </c:ext>
              </c:extLst>
            </c:dLbl>
            <c:dLbl>
              <c:idx val="5"/>
              <c:layout>
                <c:manualLayout>
                  <c:x val="-7.4716712331908172E-2"/>
                  <c:y val="3.298070810359370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B8DB-4206-B8B4-943EC4415D76}"/>
                </c:ext>
              </c:extLst>
            </c:dLbl>
            <c:dLbl>
              <c:idx val="6"/>
              <c:layout>
                <c:manualLayout>
                  <c:x val="-7.1842992626834745E-2"/>
                  <c:y val="-4.94710621553905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B8DB-4206-B8B4-943EC4415D76}"/>
                </c:ext>
              </c:extLst>
            </c:dLbl>
            <c:dLbl>
              <c:idx val="7"/>
              <c:layout>
                <c:manualLayout>
                  <c:x val="9.6748563404137469E-2"/>
                  <c:y val="6.10143099916483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B8DB-4206-B8B4-943EC4415D76}"/>
                </c:ext>
              </c:extLst>
            </c:dLbl>
            <c:dLbl>
              <c:idx val="8"/>
              <c:layout>
                <c:manualLayout>
                  <c:x val="-8.9085310857275085E-2"/>
                  <c:y val="3.462974350877335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B8DB-4206-B8B4-943EC4415D76}"/>
                </c:ext>
              </c:extLst>
            </c:dLbl>
            <c:dLbl>
              <c:idx val="9"/>
              <c:layout>
                <c:manualLayout>
                  <c:x val="0.1532650509372474"/>
                  <c:y val="2.6384566482874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B8DB-4206-B8B4-943EC4415D76}"/>
                </c:ext>
              </c:extLst>
            </c:dLbl>
            <c:spPr>
              <a:gradFill>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gra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stats!$T$4:$T$13</c:f>
              <c:strCache>
                <c:ptCount val="10"/>
                <c:pt idx="0">
                  <c:v>القاهرة</c:v>
                </c:pt>
                <c:pt idx="1">
                  <c:v>الجيزة</c:v>
                </c:pt>
                <c:pt idx="2">
                  <c:v>الإسكندرية</c:v>
                </c:pt>
                <c:pt idx="3">
                  <c:v>القليوبية</c:v>
                </c:pt>
                <c:pt idx="4">
                  <c:v>الدقهلية</c:v>
                </c:pt>
                <c:pt idx="5">
                  <c:v>الشرقية</c:v>
                </c:pt>
                <c:pt idx="6">
                  <c:v>الغربية</c:v>
                </c:pt>
                <c:pt idx="7">
                  <c:v>البحيرة</c:v>
                </c:pt>
                <c:pt idx="8">
                  <c:v>جنوب سيناء</c:v>
                </c:pt>
                <c:pt idx="9">
                  <c:v>المنيا</c:v>
                </c:pt>
              </c:strCache>
            </c:strRef>
          </c:cat>
          <c:val>
            <c:numRef>
              <c:f>stats!$U$4:$U$13</c:f>
              <c:numCache>
                <c:formatCode>General</c:formatCode>
                <c:ptCount val="10"/>
                <c:pt idx="0">
                  <c:v>4</c:v>
                </c:pt>
                <c:pt idx="1">
                  <c:v>11</c:v>
                </c:pt>
                <c:pt idx="2">
                  <c:v>1</c:v>
                </c:pt>
                <c:pt idx="3">
                  <c:v>3</c:v>
                </c:pt>
                <c:pt idx="4">
                  <c:v>1</c:v>
                </c:pt>
                <c:pt idx="5">
                  <c:v>1</c:v>
                </c:pt>
                <c:pt idx="6">
                  <c:v>1</c:v>
                </c:pt>
                <c:pt idx="7">
                  <c:v>8</c:v>
                </c:pt>
                <c:pt idx="8">
                  <c:v>1</c:v>
                </c:pt>
                <c:pt idx="9">
                  <c:v>1</c:v>
                </c:pt>
              </c:numCache>
            </c:numRef>
          </c:val>
          <c:extLst>
            <c:ext xmlns:c16="http://schemas.microsoft.com/office/drawing/2014/chart" uri="{C3380CC4-5D6E-409C-BE32-E72D297353CC}">
              <c16:uniqueId val="{00000000-5451-4DFC-B170-D6563867E6B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2.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82389</xdr:colOff>
      <xdr:row>1</xdr:row>
      <xdr:rowOff>1408</xdr:rowOff>
    </xdr:from>
    <xdr:ext cx="1288725" cy="977188"/>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1987263743" y="482194"/>
          <a:ext cx="1288725" cy="977188"/>
        </a:xfrm>
        <a:prstGeom prst="rect">
          <a:avLst/>
        </a:prstGeom>
        <a:noFill/>
      </xdr:spPr>
    </xdr:pic>
    <xdr:clientData fLocksWithSheet="0"/>
  </xdr:oneCellAnchor>
  <xdr:oneCellAnchor>
    <xdr:from>
      <xdr:col>6</xdr:col>
      <xdr:colOff>58966</xdr:colOff>
      <xdr:row>18</xdr:row>
      <xdr:rowOff>652</xdr:rowOff>
    </xdr:from>
    <xdr:ext cx="1265464" cy="971419"/>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21987310427" y="8718295"/>
          <a:ext cx="1265464" cy="971419"/>
        </a:xfrm>
        <a:prstGeom prst="rect">
          <a:avLst/>
        </a:prstGeom>
        <a:noFill/>
      </xdr:spPr>
    </xdr:pic>
    <xdr:clientData fLocksWithSheet="0"/>
  </xdr:oneCellAnchor>
  <xdr:oneCellAnchor>
    <xdr:from>
      <xdr:col>6</xdr:col>
      <xdr:colOff>13049</xdr:colOff>
      <xdr:row>28</xdr:row>
      <xdr:rowOff>476903</xdr:rowOff>
    </xdr:from>
    <xdr:ext cx="1252603" cy="971419"/>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20941260512" y="13511800"/>
          <a:ext cx="1252603" cy="971419"/>
        </a:xfrm>
        <a:prstGeom prst="rect">
          <a:avLst/>
        </a:prstGeom>
        <a:noFill/>
      </xdr:spPr>
    </xdr:pic>
    <xdr:clientData fLocksWithSheet="0"/>
  </xdr:oneCellAnchor>
  <xdr:oneCellAnchor>
    <xdr:from>
      <xdr:col>6</xdr:col>
      <xdr:colOff>50079</xdr:colOff>
      <xdr:row>39</xdr:row>
      <xdr:rowOff>476903</xdr:rowOff>
    </xdr:from>
    <xdr:ext cx="1278700" cy="984467"/>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xfrm>
          <a:off x="21987306078" y="20851332"/>
          <a:ext cx="1278700" cy="984467"/>
        </a:xfrm>
        <a:prstGeom prst="rect">
          <a:avLst/>
        </a:prstGeom>
        <a:noFill/>
      </xdr:spPr>
    </xdr:pic>
    <xdr:clientData fLocksWithSheet="0"/>
  </xdr:oneCellAnchor>
  <xdr:twoCellAnchor>
    <xdr:from>
      <xdr:col>8</xdr:col>
      <xdr:colOff>1195916</xdr:colOff>
      <xdr:row>18</xdr:row>
      <xdr:rowOff>1</xdr:rowOff>
    </xdr:from>
    <xdr:to>
      <xdr:col>18</xdr:col>
      <xdr:colOff>26096</xdr:colOff>
      <xdr:row>28</xdr:row>
      <xdr:rowOff>53916</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29</xdr:row>
      <xdr:rowOff>1</xdr:rowOff>
    </xdr:from>
    <xdr:to>
      <xdr:col>17</xdr:col>
      <xdr:colOff>1252602</xdr:colOff>
      <xdr:row>39</xdr:row>
      <xdr:rowOff>35943</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40</xdr:row>
      <xdr:rowOff>1</xdr:rowOff>
    </xdr:from>
    <xdr:to>
      <xdr:col>18</xdr:col>
      <xdr:colOff>13048</xdr:colOff>
      <xdr:row>52</xdr:row>
      <xdr:rowOff>804334</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562429</xdr:colOff>
      <xdr:row>0</xdr:row>
      <xdr:rowOff>299357</xdr:rowOff>
    </xdr:from>
    <xdr:to>
      <xdr:col>17</xdr:col>
      <xdr:colOff>485507</xdr:colOff>
      <xdr:row>16</xdr:row>
      <xdr:rowOff>317329</xdr:rowOff>
    </xdr:to>
    <xdr:graphicFrame macro="">
      <xdr:nvGraphicFramePr>
        <xdr:cNvPr id="17" name="Chart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127000</xdr:colOff>
      <xdr:row>50</xdr:row>
      <xdr:rowOff>9071</xdr:rowOff>
    </xdr:from>
    <xdr:to>
      <xdr:col>7</xdr:col>
      <xdr:colOff>1360</xdr:colOff>
      <xdr:row>52</xdr:row>
      <xdr:rowOff>23133</xdr:rowOff>
    </xdr:to>
    <xdr:pic>
      <xdr:nvPicPr>
        <xdr:cNvPr id="1028" name="Picture 4">
          <a:extLst>
            <a:ext uri="{FF2B5EF4-FFF2-40B4-BE49-F238E27FC236}">
              <a16:creationId xmlns:a16="http://schemas.microsoft.com/office/drawing/2014/main" id="{00000000-0008-0000-0100-000004040000}"/>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987290926" y="28175857"/>
          <a:ext cx="1216931" cy="97563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c:userShapes xmlns:c="http://schemas.openxmlformats.org/drawingml/2006/chart">
  <cdr:relSizeAnchor xmlns:cdr="http://schemas.openxmlformats.org/drawingml/2006/chartDrawing">
    <cdr:from>
      <cdr:x>7.4256E-8</cdr:x>
      <cdr:y>0</cdr:y>
    </cdr:from>
    <cdr:to>
      <cdr:x>0.0821</cdr:x>
      <cdr:y>0.16714</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 y="0"/>
          <a:ext cx="1105596" cy="1010208"/>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0.10837</cdr:x>
      <cdr:y>0.21088</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382898" cy="82202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0.10837</cdr:x>
      <cdr:y>0.16714</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74970" cy="65346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0.10837</cdr:x>
      <cdr:y>0.16714</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74970" cy="653460"/>
        </a:xfrm>
        <a:prstGeom xmlns:a="http://schemas.openxmlformats.org/drawingml/2006/main" prst="rect">
          <a:avLst/>
        </a:prstGeom>
      </cdr:spPr>
    </cdr:pic>
  </cdr:relSizeAnchor>
</c:userShape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
  <sheetViews>
    <sheetView rightToLeft="1" tabSelected="1" zoomScale="80" zoomScaleNormal="80" workbookViewId="0">
      <pane ySplit="2" topLeftCell="A3" activePane="bottomLeft" state="frozen"/>
      <selection pane="bottomLeft" activeCell="C16" sqref="C16"/>
    </sheetView>
  </sheetViews>
  <sheetFormatPr defaultColWidth="14.453125" defaultRowHeight="28.5" customHeight="1" x14ac:dyDescent="0.35"/>
  <cols>
    <col min="1" max="1" width="5.54296875" customWidth="1"/>
    <col min="2" max="2" width="14.453125" customWidth="1"/>
    <col min="3" max="3" width="8.7265625" customWidth="1"/>
    <col min="4" max="4" width="7.81640625" customWidth="1"/>
    <col min="5" max="6" width="9.1796875" customWidth="1"/>
    <col min="7" max="7" width="13.81640625" customWidth="1"/>
    <col min="8" max="8" width="24.453125" customWidth="1"/>
    <col min="9" max="9" width="13" customWidth="1"/>
    <col min="10" max="10" width="16" customWidth="1"/>
    <col min="11" max="11" width="8.1796875" customWidth="1"/>
    <col min="12" max="12" width="14.1796875" customWidth="1"/>
    <col min="13" max="16" width="5.81640625" customWidth="1"/>
    <col min="17" max="17" width="14" customWidth="1"/>
    <col min="18" max="18" width="21.453125" customWidth="1"/>
    <col min="19" max="19" width="17.26953125" customWidth="1"/>
    <col min="20" max="20" width="18.1796875" customWidth="1"/>
    <col min="21" max="21" width="11.26953125" customWidth="1"/>
    <col min="22" max="22" width="20" customWidth="1"/>
    <col min="23" max="29" width="11.81640625" customWidth="1"/>
  </cols>
  <sheetData>
    <row r="1" spans="1:29" ht="28.5" customHeight="1" x14ac:dyDescent="0.35">
      <c r="A1" s="1" t="s">
        <v>0</v>
      </c>
      <c r="B1" s="2"/>
      <c r="C1" s="3"/>
      <c r="D1" s="4"/>
      <c r="E1" s="4"/>
      <c r="F1" s="4"/>
      <c r="G1" s="4"/>
      <c r="H1" s="4"/>
      <c r="I1" s="4"/>
      <c r="J1" s="4"/>
      <c r="K1" s="4"/>
      <c r="L1" s="5"/>
      <c r="M1" s="4" t="s">
        <v>1</v>
      </c>
      <c r="N1" s="4"/>
      <c r="O1" s="4"/>
      <c r="P1" s="4"/>
      <c r="Q1" s="4"/>
      <c r="R1" s="4"/>
      <c r="S1" s="4"/>
      <c r="T1" s="4"/>
      <c r="U1" s="4"/>
      <c r="V1" s="4"/>
      <c r="W1" s="4"/>
      <c r="X1" s="4"/>
      <c r="Y1" s="4"/>
      <c r="Z1" s="4"/>
      <c r="AA1" s="4"/>
      <c r="AB1" s="4"/>
      <c r="AC1" s="4"/>
    </row>
    <row r="2" spans="1:29" ht="28.5" customHeight="1" x14ac:dyDescent="0.35">
      <c r="A2" s="6" t="s">
        <v>2</v>
      </c>
      <c r="B2" s="7" t="s">
        <v>3</v>
      </c>
      <c r="C2" s="8" t="s">
        <v>4</v>
      </c>
      <c r="D2" s="9" t="s">
        <v>5</v>
      </c>
      <c r="E2" s="9" t="s">
        <v>6</v>
      </c>
      <c r="F2" s="9" t="s">
        <v>7</v>
      </c>
      <c r="G2" s="9" t="s">
        <v>8</v>
      </c>
      <c r="H2" s="9" t="s">
        <v>9</v>
      </c>
      <c r="I2" s="9" t="s">
        <v>10</v>
      </c>
      <c r="J2" s="9" t="s">
        <v>11</v>
      </c>
      <c r="K2" s="9" t="s">
        <v>12</v>
      </c>
      <c r="L2" s="10" t="s">
        <v>13</v>
      </c>
      <c r="M2" s="9" t="s">
        <v>14</v>
      </c>
      <c r="N2" s="9" t="s">
        <v>15</v>
      </c>
      <c r="O2" s="9" t="s">
        <v>16</v>
      </c>
      <c r="P2" s="9" t="s">
        <v>17</v>
      </c>
      <c r="Q2" s="9" t="s">
        <v>18</v>
      </c>
      <c r="R2" s="9" t="s">
        <v>19</v>
      </c>
      <c r="S2" s="9" t="s">
        <v>20</v>
      </c>
      <c r="T2" s="9" t="s">
        <v>21</v>
      </c>
      <c r="U2" s="9" t="s">
        <v>22</v>
      </c>
      <c r="V2" s="9" t="s">
        <v>23</v>
      </c>
      <c r="W2" s="9" t="s">
        <v>24</v>
      </c>
      <c r="X2" s="9" t="s">
        <v>25</v>
      </c>
      <c r="Y2" s="9" t="s">
        <v>26</v>
      </c>
      <c r="Z2" s="9" t="s">
        <v>27</v>
      </c>
      <c r="AA2" s="9" t="s">
        <v>28</v>
      </c>
      <c r="AB2" s="9" t="s">
        <v>29</v>
      </c>
      <c r="AC2" s="9" t="s">
        <v>30</v>
      </c>
    </row>
    <row r="3" spans="1:29" ht="28.5" customHeight="1" x14ac:dyDescent="0.35">
      <c r="A3" s="6">
        <v>1</v>
      </c>
      <c r="B3" s="11">
        <v>45665</v>
      </c>
      <c r="C3" s="12" t="s">
        <v>147</v>
      </c>
      <c r="D3" s="13" t="s">
        <v>70</v>
      </c>
      <c r="E3" s="14" t="s">
        <v>116</v>
      </c>
      <c r="F3" s="13" t="s">
        <v>71</v>
      </c>
      <c r="G3" s="13" t="s">
        <v>72</v>
      </c>
      <c r="H3" s="13" t="s">
        <v>50</v>
      </c>
      <c r="I3" s="14" t="s">
        <v>124</v>
      </c>
      <c r="J3" s="14" t="s">
        <v>127</v>
      </c>
      <c r="K3" s="15">
        <v>1</v>
      </c>
      <c r="L3" s="16" t="s">
        <v>156</v>
      </c>
      <c r="M3" s="17">
        <v>0</v>
      </c>
      <c r="N3" s="17">
        <v>0</v>
      </c>
      <c r="O3" s="17">
        <v>1</v>
      </c>
      <c r="P3" s="17">
        <v>0</v>
      </c>
      <c r="Q3" s="17" t="s">
        <v>73</v>
      </c>
      <c r="R3" s="18" t="s">
        <v>74</v>
      </c>
      <c r="S3" s="18"/>
      <c r="T3" s="18"/>
      <c r="U3" s="18"/>
      <c r="V3" s="18"/>
      <c r="W3" s="20" t="s">
        <v>75</v>
      </c>
      <c r="X3" s="20" t="s">
        <v>37</v>
      </c>
      <c r="Y3" s="21"/>
      <c r="Z3" s="20"/>
      <c r="AA3" s="20"/>
      <c r="AB3" s="20"/>
      <c r="AC3" s="20"/>
    </row>
    <row r="4" spans="1:29" ht="28.5" customHeight="1" x14ac:dyDescent="0.35">
      <c r="A4" s="6">
        <v>2</v>
      </c>
      <c r="B4" s="11">
        <v>45675</v>
      </c>
      <c r="C4" s="12" t="s">
        <v>147</v>
      </c>
      <c r="D4" s="13" t="s">
        <v>31</v>
      </c>
      <c r="E4" s="14" t="s">
        <v>116</v>
      </c>
      <c r="F4" s="13" t="s">
        <v>160</v>
      </c>
      <c r="G4" s="13" t="s">
        <v>32</v>
      </c>
      <c r="H4" s="13" t="s">
        <v>50</v>
      </c>
      <c r="I4" s="14" t="s">
        <v>124</v>
      </c>
      <c r="J4" s="14" t="s">
        <v>127</v>
      </c>
      <c r="K4" s="15">
        <v>1</v>
      </c>
      <c r="L4" s="16" t="s">
        <v>156</v>
      </c>
      <c r="M4" s="17">
        <v>0</v>
      </c>
      <c r="N4" s="17">
        <v>0</v>
      </c>
      <c r="O4" s="17">
        <v>1</v>
      </c>
      <c r="P4" s="17">
        <v>0</v>
      </c>
      <c r="Q4" s="17" t="s">
        <v>33</v>
      </c>
      <c r="R4" s="18" t="s">
        <v>34</v>
      </c>
      <c r="S4" s="19"/>
      <c r="T4" s="18"/>
      <c r="U4" s="18"/>
      <c r="V4" s="18"/>
      <c r="W4" s="20" t="s">
        <v>35</v>
      </c>
      <c r="X4" s="20" t="s">
        <v>36</v>
      </c>
      <c r="Y4" s="20" t="s">
        <v>37</v>
      </c>
      <c r="Z4" s="20"/>
      <c r="AA4" s="20"/>
      <c r="AB4" s="20"/>
      <c r="AC4" s="20"/>
    </row>
    <row r="5" spans="1:29" ht="28.5" customHeight="1" x14ac:dyDescent="0.35">
      <c r="A5" s="6">
        <v>3</v>
      </c>
      <c r="B5" s="11">
        <v>45682</v>
      </c>
      <c r="C5" s="12" t="s">
        <v>147</v>
      </c>
      <c r="D5" s="13" t="s">
        <v>47</v>
      </c>
      <c r="E5" s="14" t="s">
        <v>116</v>
      </c>
      <c r="F5" s="13" t="s">
        <v>190</v>
      </c>
      <c r="G5" s="13" t="s">
        <v>181</v>
      </c>
      <c r="H5" s="13" t="s">
        <v>182</v>
      </c>
      <c r="I5" s="14" t="s">
        <v>120</v>
      </c>
      <c r="J5" s="14" t="s">
        <v>202</v>
      </c>
      <c r="K5" s="15">
        <v>1</v>
      </c>
      <c r="L5" s="16" t="s">
        <v>156</v>
      </c>
      <c r="M5" s="17">
        <v>0</v>
      </c>
      <c r="N5" s="17">
        <v>0</v>
      </c>
      <c r="O5" s="17">
        <v>1</v>
      </c>
      <c r="P5" s="17">
        <v>0</v>
      </c>
      <c r="Q5" s="17" t="s">
        <v>183</v>
      </c>
      <c r="R5" s="18" t="s">
        <v>193</v>
      </c>
      <c r="S5" s="19"/>
      <c r="T5" s="18"/>
      <c r="U5" s="18"/>
      <c r="V5" s="18"/>
      <c r="W5" s="20" t="s">
        <v>184</v>
      </c>
      <c r="X5" s="20" t="s">
        <v>185</v>
      </c>
      <c r="Y5" s="20" t="s">
        <v>186</v>
      </c>
      <c r="Z5" s="20" t="s">
        <v>187</v>
      </c>
      <c r="AA5" s="20" t="s">
        <v>188</v>
      </c>
      <c r="AB5" s="20" t="s">
        <v>189</v>
      </c>
      <c r="AC5" s="20"/>
    </row>
    <row r="6" spans="1:29" ht="28.5" customHeight="1" x14ac:dyDescent="0.35">
      <c r="A6" s="6">
        <v>4</v>
      </c>
      <c r="B6" s="11">
        <v>45682</v>
      </c>
      <c r="C6" s="12" t="s">
        <v>147</v>
      </c>
      <c r="D6" s="13" t="s">
        <v>76</v>
      </c>
      <c r="E6" s="14" t="s">
        <v>115</v>
      </c>
      <c r="F6" s="13" t="s">
        <v>159</v>
      </c>
      <c r="G6" s="13" t="s">
        <v>77</v>
      </c>
      <c r="H6" s="13" t="s">
        <v>41</v>
      </c>
      <c r="I6" s="14" t="s">
        <v>124</v>
      </c>
      <c r="J6" s="14" t="s">
        <v>127</v>
      </c>
      <c r="K6" s="15">
        <v>1</v>
      </c>
      <c r="L6" s="16" t="s">
        <v>156</v>
      </c>
      <c r="M6" s="17">
        <v>0</v>
      </c>
      <c r="N6" s="17">
        <v>0</v>
      </c>
      <c r="O6" s="17">
        <v>1</v>
      </c>
      <c r="P6" s="17">
        <v>0</v>
      </c>
      <c r="Q6" s="17" t="s">
        <v>78</v>
      </c>
      <c r="R6" s="18" t="s">
        <v>74</v>
      </c>
      <c r="S6" s="18"/>
      <c r="T6" s="18"/>
      <c r="U6" s="18"/>
      <c r="V6" s="18"/>
      <c r="W6" s="20" t="s">
        <v>75</v>
      </c>
      <c r="X6" s="20" t="s">
        <v>37</v>
      </c>
      <c r="Y6" s="20"/>
      <c r="Z6" s="20"/>
      <c r="AA6" s="20"/>
      <c r="AB6" s="20"/>
      <c r="AC6" s="20"/>
    </row>
    <row r="7" spans="1:29" ht="28.5" customHeight="1" x14ac:dyDescent="0.35">
      <c r="A7" s="6">
        <v>5</v>
      </c>
      <c r="B7" s="11">
        <v>45705</v>
      </c>
      <c r="C7" s="12" t="s">
        <v>147</v>
      </c>
      <c r="D7" s="13" t="s">
        <v>38</v>
      </c>
      <c r="E7" s="14" t="s">
        <v>116</v>
      </c>
      <c r="F7" s="13" t="s">
        <v>39</v>
      </c>
      <c r="G7" s="13" t="s">
        <v>40</v>
      </c>
      <c r="H7" s="13" t="s">
        <v>41</v>
      </c>
      <c r="I7" s="14" t="s">
        <v>124</v>
      </c>
      <c r="J7" s="14" t="s">
        <v>127</v>
      </c>
      <c r="K7" s="15">
        <v>1</v>
      </c>
      <c r="L7" s="16" t="s">
        <v>156</v>
      </c>
      <c r="M7" s="17">
        <v>0</v>
      </c>
      <c r="N7" s="17">
        <v>0</v>
      </c>
      <c r="O7" s="17">
        <v>1</v>
      </c>
      <c r="P7" s="17">
        <v>0</v>
      </c>
      <c r="Q7" s="17" t="s">
        <v>42</v>
      </c>
      <c r="R7" s="18" t="s">
        <v>43</v>
      </c>
      <c r="S7" s="18" t="s">
        <v>44</v>
      </c>
      <c r="T7" s="18"/>
      <c r="U7" s="18"/>
      <c r="V7" s="18"/>
      <c r="W7" s="20" t="s">
        <v>45</v>
      </c>
      <c r="X7" s="21" t="s">
        <v>46</v>
      </c>
      <c r="Y7" s="20"/>
      <c r="Z7" s="20"/>
      <c r="AA7" s="20"/>
      <c r="AB7" s="20"/>
      <c r="AC7" s="20"/>
    </row>
    <row r="8" spans="1:29" ht="28.5" customHeight="1" x14ac:dyDescent="0.35">
      <c r="A8" s="6">
        <v>6</v>
      </c>
      <c r="B8" s="11">
        <v>45720</v>
      </c>
      <c r="C8" s="12" t="s">
        <v>147</v>
      </c>
      <c r="D8" s="13" t="s">
        <v>203</v>
      </c>
      <c r="E8" s="14" t="s">
        <v>116</v>
      </c>
      <c r="F8" s="13" t="s">
        <v>191</v>
      </c>
      <c r="G8" s="13" t="s">
        <v>192</v>
      </c>
      <c r="H8" s="13" t="s">
        <v>204</v>
      </c>
      <c r="I8" s="14" t="s">
        <v>120</v>
      </c>
      <c r="J8" s="14" t="s">
        <v>202</v>
      </c>
      <c r="K8" s="15">
        <v>1</v>
      </c>
      <c r="L8" s="16" t="s">
        <v>156</v>
      </c>
      <c r="M8" s="17">
        <v>0</v>
      </c>
      <c r="N8" s="17">
        <v>0</v>
      </c>
      <c r="O8" s="17">
        <v>1</v>
      </c>
      <c r="P8" s="17">
        <v>0</v>
      </c>
      <c r="Q8" s="17" t="s">
        <v>195</v>
      </c>
      <c r="R8" s="18" t="s">
        <v>194</v>
      </c>
      <c r="S8" s="18"/>
      <c r="T8" s="18"/>
      <c r="U8" s="18"/>
      <c r="V8" s="18"/>
      <c r="W8" s="74" t="s">
        <v>196</v>
      </c>
      <c r="X8" s="74" t="s">
        <v>197</v>
      </c>
      <c r="Y8" s="74" t="s">
        <v>198</v>
      </c>
      <c r="Z8" s="74" t="s">
        <v>199</v>
      </c>
      <c r="AA8" s="74" t="s">
        <v>200</v>
      </c>
      <c r="AB8" s="74" t="s">
        <v>201</v>
      </c>
      <c r="AC8" s="20"/>
    </row>
    <row r="9" spans="1:29" ht="28.5" customHeight="1" x14ac:dyDescent="0.35">
      <c r="A9" s="6">
        <v>7</v>
      </c>
      <c r="B9" s="11">
        <v>45753</v>
      </c>
      <c r="C9" s="12" t="s">
        <v>148</v>
      </c>
      <c r="D9" s="13" t="s">
        <v>79</v>
      </c>
      <c r="E9" s="14" t="s">
        <v>115</v>
      </c>
      <c r="F9" s="13" t="s">
        <v>151</v>
      </c>
      <c r="G9" s="13" t="s">
        <v>80</v>
      </c>
      <c r="H9" s="13" t="s">
        <v>50</v>
      </c>
      <c r="I9" s="14" t="s">
        <v>124</v>
      </c>
      <c r="J9" s="14" t="s">
        <v>127</v>
      </c>
      <c r="K9" s="15">
        <v>1</v>
      </c>
      <c r="L9" s="16" t="s">
        <v>156</v>
      </c>
      <c r="M9" s="17">
        <v>0</v>
      </c>
      <c r="N9" s="17">
        <v>0</v>
      </c>
      <c r="O9" s="17">
        <v>1</v>
      </c>
      <c r="P9" s="17">
        <v>0</v>
      </c>
      <c r="Q9" s="17" t="s">
        <v>81</v>
      </c>
      <c r="R9" s="18" t="s">
        <v>82</v>
      </c>
      <c r="S9" s="18"/>
      <c r="T9" s="18"/>
      <c r="U9" s="18"/>
      <c r="V9" s="18"/>
      <c r="W9" s="20" t="s">
        <v>83</v>
      </c>
      <c r="X9" s="21" t="s">
        <v>84</v>
      </c>
      <c r="Y9" s="20"/>
      <c r="Z9" s="20"/>
      <c r="AA9" s="20"/>
      <c r="AB9" s="20"/>
      <c r="AC9" s="20"/>
    </row>
    <row r="10" spans="1:29" ht="28.5" customHeight="1" x14ac:dyDescent="0.35">
      <c r="A10" s="6">
        <v>8</v>
      </c>
      <c r="B10" s="11">
        <v>45759</v>
      </c>
      <c r="C10" s="12" t="s">
        <v>148</v>
      </c>
      <c r="D10" s="13" t="s">
        <v>98</v>
      </c>
      <c r="E10" s="14" t="s">
        <v>115</v>
      </c>
      <c r="F10" s="13" t="s">
        <v>170</v>
      </c>
      <c r="G10" s="13" t="s">
        <v>171</v>
      </c>
      <c r="H10" s="13" t="s">
        <v>172</v>
      </c>
      <c r="I10" s="14" t="s">
        <v>120</v>
      </c>
      <c r="J10" s="14" t="s">
        <v>202</v>
      </c>
      <c r="K10" s="15">
        <v>10</v>
      </c>
      <c r="L10" s="16" t="s">
        <v>173</v>
      </c>
      <c r="M10" s="17">
        <v>0</v>
      </c>
      <c r="N10" s="17">
        <v>0</v>
      </c>
      <c r="O10" s="17">
        <v>10</v>
      </c>
      <c r="P10" s="17">
        <v>0</v>
      </c>
      <c r="Q10" s="17" t="s">
        <v>175</v>
      </c>
      <c r="R10" s="18" t="s">
        <v>174</v>
      </c>
      <c r="S10" s="18"/>
      <c r="T10" s="18"/>
      <c r="U10" s="18"/>
      <c r="V10" s="18"/>
      <c r="W10" s="20" t="s">
        <v>176</v>
      </c>
      <c r="X10" s="20" t="s">
        <v>177</v>
      </c>
      <c r="Y10" s="20" t="s">
        <v>178</v>
      </c>
      <c r="Z10" s="20" t="s">
        <v>179</v>
      </c>
      <c r="AA10" s="20" t="s">
        <v>180</v>
      </c>
      <c r="AB10" s="20"/>
      <c r="AC10" s="20"/>
    </row>
    <row r="11" spans="1:29" ht="28.5" customHeight="1" x14ac:dyDescent="0.35">
      <c r="A11" s="6">
        <v>9</v>
      </c>
      <c r="B11" s="11">
        <v>45788</v>
      </c>
      <c r="C11" s="12" t="s">
        <v>148</v>
      </c>
      <c r="D11" s="13" t="s">
        <v>31</v>
      </c>
      <c r="E11" s="14" t="s">
        <v>116</v>
      </c>
      <c r="F11" s="13" t="s">
        <v>152</v>
      </c>
      <c r="G11" s="13" t="s">
        <v>64</v>
      </c>
      <c r="H11" s="13" t="s">
        <v>50</v>
      </c>
      <c r="I11" s="14" t="s">
        <v>124</v>
      </c>
      <c r="J11" s="14" t="s">
        <v>127</v>
      </c>
      <c r="K11" s="15">
        <v>1</v>
      </c>
      <c r="L11" s="16" t="s">
        <v>156</v>
      </c>
      <c r="M11" s="17">
        <v>0</v>
      </c>
      <c r="N11" s="17">
        <v>0</v>
      </c>
      <c r="O11" s="17">
        <v>1</v>
      </c>
      <c r="P11" s="17">
        <v>0</v>
      </c>
      <c r="Q11" s="17" t="s">
        <v>65</v>
      </c>
      <c r="R11" s="18" t="s">
        <v>43</v>
      </c>
      <c r="S11" s="18"/>
      <c r="T11" s="18" t="s">
        <v>66</v>
      </c>
      <c r="U11" s="18"/>
      <c r="V11" s="18"/>
      <c r="W11" s="20" t="s">
        <v>67</v>
      </c>
      <c r="X11" s="20" t="s">
        <v>68</v>
      </c>
      <c r="Y11" s="21" t="s">
        <v>69</v>
      </c>
      <c r="Z11" s="20"/>
      <c r="AA11" s="20"/>
      <c r="AB11" s="20"/>
      <c r="AC11" s="20"/>
    </row>
    <row r="12" spans="1:29" ht="28.5" customHeight="1" x14ac:dyDescent="0.35">
      <c r="A12" s="6">
        <v>10</v>
      </c>
      <c r="B12" s="11">
        <v>45810</v>
      </c>
      <c r="C12" s="12" t="s">
        <v>148</v>
      </c>
      <c r="D12" s="13" t="s">
        <v>47</v>
      </c>
      <c r="E12" s="14" t="s">
        <v>116</v>
      </c>
      <c r="F12" s="13" t="s">
        <v>153</v>
      </c>
      <c r="G12" s="13" t="s">
        <v>85</v>
      </c>
      <c r="H12" s="13" t="s">
        <v>50</v>
      </c>
      <c r="I12" s="14" t="s">
        <v>124</v>
      </c>
      <c r="J12" s="14" t="s">
        <v>127</v>
      </c>
      <c r="K12" s="15">
        <v>1</v>
      </c>
      <c r="L12" s="16" t="s">
        <v>156</v>
      </c>
      <c r="M12" s="17">
        <v>0</v>
      </c>
      <c r="N12" s="17">
        <v>0</v>
      </c>
      <c r="O12" s="17">
        <v>1</v>
      </c>
      <c r="P12" s="17">
        <v>0</v>
      </c>
      <c r="Q12" s="17" t="s">
        <v>86</v>
      </c>
      <c r="R12" s="18" t="s">
        <v>87</v>
      </c>
      <c r="S12" s="18"/>
      <c r="T12" s="18"/>
      <c r="U12" s="18"/>
      <c r="V12" s="18"/>
      <c r="W12" s="20" t="s">
        <v>88</v>
      </c>
      <c r="X12" s="22" t="s">
        <v>89</v>
      </c>
      <c r="Y12" s="20"/>
      <c r="Z12" s="21"/>
      <c r="AA12" s="20"/>
      <c r="AB12" s="20"/>
      <c r="AC12" s="20"/>
    </row>
    <row r="13" spans="1:29" ht="28.5" customHeight="1" x14ac:dyDescent="0.35">
      <c r="A13" s="6">
        <v>11</v>
      </c>
      <c r="B13" s="11">
        <v>45834</v>
      </c>
      <c r="C13" s="12" t="s">
        <v>148</v>
      </c>
      <c r="D13" s="13" t="s">
        <v>47</v>
      </c>
      <c r="E13" s="14" t="s">
        <v>116</v>
      </c>
      <c r="F13" s="13" t="s">
        <v>48</v>
      </c>
      <c r="G13" s="13" t="s">
        <v>49</v>
      </c>
      <c r="H13" s="13" t="s">
        <v>50</v>
      </c>
      <c r="I13" s="14" t="s">
        <v>124</v>
      </c>
      <c r="J13" s="14" t="s">
        <v>127</v>
      </c>
      <c r="K13" s="15">
        <v>1</v>
      </c>
      <c r="L13" s="16" t="s">
        <v>156</v>
      </c>
      <c r="M13" s="17">
        <v>0</v>
      </c>
      <c r="N13" s="17">
        <v>0</v>
      </c>
      <c r="O13" s="17">
        <v>1</v>
      </c>
      <c r="P13" s="17">
        <v>0</v>
      </c>
      <c r="Q13" s="17" t="s">
        <v>51</v>
      </c>
      <c r="R13" s="18" t="s">
        <v>43</v>
      </c>
      <c r="S13" s="18"/>
      <c r="T13" s="18" t="s">
        <v>52</v>
      </c>
      <c r="U13" s="18"/>
      <c r="V13" s="18"/>
      <c r="W13" s="20" t="s">
        <v>53</v>
      </c>
      <c r="X13" s="21" t="s">
        <v>54</v>
      </c>
      <c r="Y13" s="20"/>
      <c r="Z13" s="20"/>
      <c r="AA13" s="20"/>
      <c r="AB13" s="20"/>
      <c r="AC13" s="20"/>
    </row>
    <row r="14" spans="1:29" ht="28.5" customHeight="1" x14ac:dyDescent="0.35">
      <c r="A14" s="6">
        <v>12</v>
      </c>
      <c r="B14" s="11">
        <v>45854</v>
      </c>
      <c r="C14" s="12" t="s">
        <v>149</v>
      </c>
      <c r="D14" s="13" t="s">
        <v>31</v>
      </c>
      <c r="E14" s="14" t="s">
        <v>116</v>
      </c>
      <c r="F14" s="13" t="s">
        <v>160</v>
      </c>
      <c r="G14" s="13" t="s">
        <v>32</v>
      </c>
      <c r="H14" s="13" t="s">
        <v>50</v>
      </c>
      <c r="I14" s="14" t="s">
        <v>124</v>
      </c>
      <c r="J14" s="14" t="s">
        <v>127</v>
      </c>
      <c r="K14" s="15">
        <v>1</v>
      </c>
      <c r="L14" s="16" t="s">
        <v>156</v>
      </c>
      <c r="M14" s="17">
        <v>0</v>
      </c>
      <c r="N14" s="17">
        <v>0</v>
      </c>
      <c r="O14" s="17">
        <v>1</v>
      </c>
      <c r="P14" s="17">
        <v>0</v>
      </c>
      <c r="Q14" s="17" t="s">
        <v>130</v>
      </c>
      <c r="R14" s="18" t="s">
        <v>129</v>
      </c>
      <c r="S14" s="18"/>
      <c r="T14" s="18"/>
      <c r="U14" s="18"/>
      <c r="V14" s="18"/>
      <c r="W14" s="20" t="s">
        <v>132</v>
      </c>
      <c r="X14" s="22" t="s">
        <v>131</v>
      </c>
      <c r="Y14" s="22" t="s">
        <v>96</v>
      </c>
      <c r="Z14" s="21"/>
      <c r="AA14" s="20"/>
      <c r="AB14" s="20"/>
      <c r="AC14" s="20"/>
    </row>
    <row r="15" spans="1:29" ht="28.5" customHeight="1" x14ac:dyDescent="0.35">
      <c r="A15" s="6">
        <v>13</v>
      </c>
      <c r="B15" s="11">
        <v>45857</v>
      </c>
      <c r="C15" s="12" t="s">
        <v>149</v>
      </c>
      <c r="D15" s="13" t="s">
        <v>79</v>
      </c>
      <c r="E15" s="14" t="s">
        <v>115</v>
      </c>
      <c r="F15" s="13" t="s">
        <v>151</v>
      </c>
      <c r="G15" s="13" t="s">
        <v>80</v>
      </c>
      <c r="H15" s="13" t="s">
        <v>50</v>
      </c>
      <c r="I15" s="14" t="s">
        <v>124</v>
      </c>
      <c r="J15" s="14" t="s">
        <v>127</v>
      </c>
      <c r="K15" s="15">
        <v>1</v>
      </c>
      <c r="L15" s="16" t="s">
        <v>156</v>
      </c>
      <c r="M15" s="17">
        <v>0</v>
      </c>
      <c r="N15" s="17">
        <v>0</v>
      </c>
      <c r="O15" s="17">
        <v>1</v>
      </c>
      <c r="P15" s="17">
        <v>0</v>
      </c>
      <c r="Q15" s="17" t="s">
        <v>97</v>
      </c>
      <c r="R15" s="18" t="s">
        <v>43</v>
      </c>
      <c r="S15" s="18"/>
      <c r="T15" s="18"/>
      <c r="U15" s="18"/>
      <c r="V15" s="18"/>
      <c r="W15" s="20" t="s">
        <v>144</v>
      </c>
      <c r="X15" s="22" t="s">
        <v>143</v>
      </c>
      <c r="Y15" s="22" t="s">
        <v>96</v>
      </c>
      <c r="Z15" s="21"/>
      <c r="AA15" s="20"/>
      <c r="AB15" s="20"/>
      <c r="AC15" s="20"/>
    </row>
    <row r="16" spans="1:29" ht="28.5" customHeight="1" x14ac:dyDescent="0.35">
      <c r="A16" s="6">
        <v>14</v>
      </c>
      <c r="B16" s="11">
        <v>45885</v>
      </c>
      <c r="C16" s="12" t="s">
        <v>149</v>
      </c>
      <c r="D16" s="13" t="s">
        <v>31</v>
      </c>
      <c r="E16" s="14" t="s">
        <v>116</v>
      </c>
      <c r="F16" s="13" t="s">
        <v>160</v>
      </c>
      <c r="G16" s="13" t="s">
        <v>32</v>
      </c>
      <c r="H16" s="13" t="s">
        <v>50</v>
      </c>
      <c r="I16" s="14" t="s">
        <v>124</v>
      </c>
      <c r="J16" s="14" t="s">
        <v>127</v>
      </c>
      <c r="K16" s="15">
        <v>1</v>
      </c>
      <c r="L16" s="16" t="s">
        <v>156</v>
      </c>
      <c r="M16" s="17">
        <v>0</v>
      </c>
      <c r="N16" s="17">
        <v>0</v>
      </c>
      <c r="O16" s="17">
        <v>1</v>
      </c>
      <c r="P16" s="17">
        <v>0</v>
      </c>
      <c r="Q16" s="17" t="s">
        <v>55</v>
      </c>
      <c r="R16" s="18" t="s">
        <v>43</v>
      </c>
      <c r="S16" s="18"/>
      <c r="T16" s="18" t="s">
        <v>52</v>
      </c>
      <c r="U16" s="18"/>
      <c r="V16" s="18"/>
      <c r="W16" s="20" t="s">
        <v>56</v>
      </c>
      <c r="X16" s="21" t="s">
        <v>57</v>
      </c>
      <c r="Y16" s="20"/>
      <c r="Z16" s="20"/>
      <c r="AA16" s="20"/>
      <c r="AB16" s="20"/>
      <c r="AC16" s="20"/>
    </row>
    <row r="17" spans="1:29" ht="28.5" customHeight="1" x14ac:dyDescent="0.35">
      <c r="A17" s="6">
        <v>15</v>
      </c>
      <c r="B17" s="11">
        <v>45885</v>
      </c>
      <c r="C17" s="12" t="s">
        <v>149</v>
      </c>
      <c r="D17" s="13" t="s">
        <v>79</v>
      </c>
      <c r="E17" s="14" t="s">
        <v>115</v>
      </c>
      <c r="F17" s="13" t="s">
        <v>154</v>
      </c>
      <c r="G17" s="13" t="s">
        <v>101</v>
      </c>
      <c r="H17" s="13" t="s">
        <v>41</v>
      </c>
      <c r="I17" s="14" t="s">
        <v>124</v>
      </c>
      <c r="J17" s="14" t="s">
        <v>127</v>
      </c>
      <c r="K17" s="15">
        <v>1</v>
      </c>
      <c r="L17" s="16" t="s">
        <v>156</v>
      </c>
      <c r="M17" s="17">
        <v>0</v>
      </c>
      <c r="N17" s="17">
        <v>0</v>
      </c>
      <c r="O17" s="17">
        <v>1</v>
      </c>
      <c r="P17" s="17">
        <v>0</v>
      </c>
      <c r="Q17" s="17" t="s">
        <v>102</v>
      </c>
      <c r="R17" s="18" t="s">
        <v>43</v>
      </c>
      <c r="S17" s="18"/>
      <c r="T17" s="18"/>
      <c r="U17" s="18"/>
      <c r="V17" s="18"/>
      <c r="W17" s="20" t="s">
        <v>139</v>
      </c>
      <c r="X17" s="22" t="s">
        <v>138</v>
      </c>
      <c r="Y17" s="22" t="s">
        <v>96</v>
      </c>
      <c r="Z17" s="21"/>
      <c r="AA17" s="20"/>
      <c r="AB17" s="20"/>
      <c r="AC17" s="20"/>
    </row>
    <row r="18" spans="1:29" ht="28.5" customHeight="1" x14ac:dyDescent="0.35">
      <c r="A18" s="6">
        <v>16</v>
      </c>
      <c r="B18" s="11">
        <v>45888</v>
      </c>
      <c r="C18" s="12" t="s">
        <v>149</v>
      </c>
      <c r="D18" s="13" t="s">
        <v>98</v>
      </c>
      <c r="E18" s="14" t="s">
        <v>115</v>
      </c>
      <c r="F18" s="13" t="s">
        <v>99</v>
      </c>
      <c r="G18" s="13" t="s">
        <v>100</v>
      </c>
      <c r="H18" s="13" t="s">
        <v>41</v>
      </c>
      <c r="I18" s="14" t="s">
        <v>124</v>
      </c>
      <c r="J18" s="14" t="s">
        <v>127</v>
      </c>
      <c r="K18" s="15">
        <v>1</v>
      </c>
      <c r="L18" s="16" t="s">
        <v>156</v>
      </c>
      <c r="M18" s="17">
        <v>0</v>
      </c>
      <c r="N18" s="17">
        <v>0</v>
      </c>
      <c r="O18" s="17">
        <v>1</v>
      </c>
      <c r="P18" s="17">
        <v>0</v>
      </c>
      <c r="Q18" s="17" t="s">
        <v>140</v>
      </c>
      <c r="R18" s="18" t="s">
        <v>43</v>
      </c>
      <c r="S18" s="18"/>
      <c r="T18" s="18"/>
      <c r="U18" s="18"/>
      <c r="V18" s="18"/>
      <c r="W18" s="20" t="s">
        <v>142</v>
      </c>
      <c r="X18" s="20" t="s">
        <v>141</v>
      </c>
      <c r="Y18" s="22" t="s">
        <v>96</v>
      </c>
      <c r="Z18" s="22"/>
      <c r="AA18" s="20"/>
      <c r="AB18" s="20"/>
      <c r="AC18" s="20"/>
    </row>
    <row r="19" spans="1:29" ht="28.5" customHeight="1" x14ac:dyDescent="0.35">
      <c r="A19" s="6">
        <v>17</v>
      </c>
      <c r="B19" s="11">
        <v>45911</v>
      </c>
      <c r="C19" s="12" t="s">
        <v>149</v>
      </c>
      <c r="D19" s="13" t="s">
        <v>114</v>
      </c>
      <c r="E19" s="14" t="s">
        <v>118</v>
      </c>
      <c r="F19" s="13" t="s">
        <v>155</v>
      </c>
      <c r="G19" s="13" t="s">
        <v>90</v>
      </c>
      <c r="H19" s="13" t="s">
        <v>91</v>
      </c>
      <c r="I19" s="14" t="s">
        <v>125</v>
      </c>
      <c r="J19" s="14" t="s">
        <v>91</v>
      </c>
      <c r="K19" s="15">
        <v>1</v>
      </c>
      <c r="L19" s="16" t="s">
        <v>156</v>
      </c>
      <c r="M19" s="17">
        <v>0</v>
      </c>
      <c r="N19" s="17">
        <v>0</v>
      </c>
      <c r="O19" s="17">
        <v>1</v>
      </c>
      <c r="P19" s="17">
        <v>0</v>
      </c>
      <c r="Q19" s="17" t="s">
        <v>92</v>
      </c>
      <c r="R19" s="18" t="s">
        <v>93</v>
      </c>
      <c r="S19" s="18"/>
      <c r="T19" s="18"/>
      <c r="U19" s="18"/>
      <c r="V19" s="18"/>
      <c r="W19" s="20" t="s">
        <v>94</v>
      </c>
      <c r="X19" s="20" t="s">
        <v>95</v>
      </c>
      <c r="Y19" s="20"/>
      <c r="Z19" s="21"/>
      <c r="AA19" s="20"/>
      <c r="AB19" s="20"/>
      <c r="AC19" s="20"/>
    </row>
    <row r="20" spans="1:29" ht="28.5" customHeight="1" x14ac:dyDescent="0.35">
      <c r="A20" s="6">
        <v>18</v>
      </c>
      <c r="B20" s="11">
        <v>45913</v>
      </c>
      <c r="C20" s="12" t="s">
        <v>149</v>
      </c>
      <c r="D20" s="13" t="s">
        <v>79</v>
      </c>
      <c r="E20" s="14" t="s">
        <v>115</v>
      </c>
      <c r="F20" s="13" t="s">
        <v>151</v>
      </c>
      <c r="G20" s="13" t="s">
        <v>80</v>
      </c>
      <c r="H20" s="13" t="s">
        <v>50</v>
      </c>
      <c r="I20" s="14" t="s">
        <v>124</v>
      </c>
      <c r="J20" s="14" t="s">
        <v>127</v>
      </c>
      <c r="K20" s="15">
        <v>1</v>
      </c>
      <c r="L20" s="16" t="s">
        <v>156</v>
      </c>
      <c r="M20" s="17">
        <v>0</v>
      </c>
      <c r="N20" s="17">
        <v>0</v>
      </c>
      <c r="O20" s="17">
        <v>1</v>
      </c>
      <c r="P20" s="17">
        <v>0</v>
      </c>
      <c r="Q20" s="17" t="s">
        <v>133</v>
      </c>
      <c r="R20" s="18" t="s">
        <v>134</v>
      </c>
      <c r="S20" s="18"/>
      <c r="T20" s="18"/>
      <c r="U20" s="18"/>
      <c r="V20" s="18" t="s">
        <v>135</v>
      </c>
      <c r="W20" s="20" t="s">
        <v>137</v>
      </c>
      <c r="X20" s="20" t="s">
        <v>136</v>
      </c>
      <c r="Y20" s="22" t="s">
        <v>96</v>
      </c>
      <c r="Z20" s="21"/>
      <c r="AA20" s="20"/>
      <c r="AB20" s="20"/>
      <c r="AC20" s="20"/>
    </row>
    <row r="21" spans="1:29" ht="28.5" customHeight="1" x14ac:dyDescent="0.35">
      <c r="A21" s="6">
        <v>19</v>
      </c>
      <c r="B21" s="11">
        <v>45949</v>
      </c>
      <c r="C21" s="12" t="s">
        <v>150</v>
      </c>
      <c r="D21" s="13" t="s">
        <v>31</v>
      </c>
      <c r="E21" s="14" t="s">
        <v>116</v>
      </c>
      <c r="F21" s="13" t="s">
        <v>103</v>
      </c>
      <c r="G21" s="13" t="s">
        <v>104</v>
      </c>
      <c r="H21" s="13" t="s">
        <v>91</v>
      </c>
      <c r="I21" s="14" t="s">
        <v>125</v>
      </c>
      <c r="J21" s="14" t="s">
        <v>91</v>
      </c>
      <c r="K21" s="15">
        <v>1</v>
      </c>
      <c r="L21" s="16" t="s">
        <v>156</v>
      </c>
      <c r="M21" s="17">
        <v>0</v>
      </c>
      <c r="N21" s="17">
        <v>0</v>
      </c>
      <c r="O21" s="17">
        <v>1</v>
      </c>
      <c r="P21" s="17">
        <v>0</v>
      </c>
      <c r="Q21" s="17" t="s">
        <v>105</v>
      </c>
      <c r="R21" s="18" t="s">
        <v>106</v>
      </c>
      <c r="S21" s="18"/>
      <c r="T21" s="18"/>
      <c r="U21" s="18"/>
      <c r="V21" s="18"/>
      <c r="W21" s="20" t="s">
        <v>146</v>
      </c>
      <c r="X21" s="22" t="s">
        <v>145</v>
      </c>
      <c r="Y21" s="22" t="s">
        <v>107</v>
      </c>
      <c r="Z21" s="21"/>
      <c r="AA21" s="20"/>
      <c r="AB21" s="20"/>
      <c r="AC21" s="20"/>
    </row>
    <row r="22" spans="1:29" ht="28.5" customHeight="1" x14ac:dyDescent="0.35">
      <c r="A22" s="6">
        <v>20</v>
      </c>
      <c r="B22" s="11">
        <v>45953</v>
      </c>
      <c r="C22" s="12" t="s">
        <v>150</v>
      </c>
      <c r="D22" s="13" t="s">
        <v>161</v>
      </c>
      <c r="E22" s="14" t="s">
        <v>117</v>
      </c>
      <c r="F22" s="13" t="s">
        <v>162</v>
      </c>
      <c r="G22" s="13" t="s">
        <v>163</v>
      </c>
      <c r="H22" s="13" t="s">
        <v>165</v>
      </c>
      <c r="I22" s="14" t="s">
        <v>121</v>
      </c>
      <c r="J22" s="28" t="s">
        <v>164</v>
      </c>
      <c r="K22" s="15">
        <v>1</v>
      </c>
      <c r="L22" s="16" t="s">
        <v>156</v>
      </c>
      <c r="M22" s="17">
        <v>0</v>
      </c>
      <c r="N22" s="17">
        <v>0</v>
      </c>
      <c r="O22" s="17">
        <v>1</v>
      </c>
      <c r="P22" s="17">
        <v>0</v>
      </c>
      <c r="Q22" s="17"/>
      <c r="R22" s="18"/>
      <c r="S22" s="19"/>
      <c r="T22" s="18"/>
      <c r="U22" s="18"/>
      <c r="V22" s="18" t="s">
        <v>169</v>
      </c>
      <c r="W22" s="20" t="s">
        <v>167</v>
      </c>
      <c r="X22" s="20" t="s">
        <v>166</v>
      </c>
      <c r="Y22" s="20" t="s">
        <v>168</v>
      </c>
      <c r="Z22" s="20"/>
      <c r="AA22" s="20"/>
      <c r="AB22" s="20"/>
      <c r="AC22" s="20"/>
    </row>
    <row r="23" spans="1:29" ht="28.5" customHeight="1" x14ac:dyDescent="0.35">
      <c r="A23" s="6">
        <v>21</v>
      </c>
      <c r="B23" s="11">
        <v>45994</v>
      </c>
      <c r="C23" s="12" t="s">
        <v>150</v>
      </c>
      <c r="D23" s="13" t="s">
        <v>31</v>
      </c>
      <c r="E23" s="14" t="s">
        <v>116</v>
      </c>
      <c r="F23" s="13" t="s">
        <v>160</v>
      </c>
      <c r="G23" s="13" t="s">
        <v>32</v>
      </c>
      <c r="H23" s="13" t="s">
        <v>50</v>
      </c>
      <c r="I23" s="14" t="s">
        <v>124</v>
      </c>
      <c r="J23" s="29" t="s">
        <v>127</v>
      </c>
      <c r="K23" s="15">
        <v>3</v>
      </c>
      <c r="L23" s="16" t="s">
        <v>173</v>
      </c>
      <c r="M23" s="17">
        <v>0</v>
      </c>
      <c r="N23" s="17">
        <v>0</v>
      </c>
      <c r="O23" s="17">
        <v>3</v>
      </c>
      <c r="P23" s="17">
        <v>0</v>
      </c>
      <c r="Q23" s="17" t="s">
        <v>58</v>
      </c>
      <c r="R23" s="18" t="s">
        <v>59</v>
      </c>
      <c r="S23" s="19"/>
      <c r="T23" s="18" t="s">
        <v>60</v>
      </c>
      <c r="U23" s="18"/>
      <c r="V23" s="18"/>
      <c r="W23" s="20" t="s">
        <v>61</v>
      </c>
      <c r="X23" s="20" t="s">
        <v>62</v>
      </c>
      <c r="Y23" s="20" t="s">
        <v>63</v>
      </c>
      <c r="Z23" s="20"/>
      <c r="AA23" s="20"/>
      <c r="AB23" s="20"/>
      <c r="AC23" s="20"/>
    </row>
  </sheetData>
  <autoFilter ref="A2:AC23" xr:uid="{00000000-0009-0000-0000-000000000000}">
    <sortState xmlns:xlrd2="http://schemas.microsoft.com/office/spreadsheetml/2017/richdata2" ref="A3:AC23">
      <sortCondition ref="B2:B23"/>
    </sortState>
  </autoFilter>
  <sortState xmlns:xlrd2="http://schemas.microsoft.com/office/spreadsheetml/2017/richdata2" ref="A3:AC23">
    <sortCondition ref="B3:B23"/>
    <sortCondition ref="D3:D23"/>
    <sortCondition ref="F3:F23"/>
    <sortCondition ref="G3:G23"/>
  </sortState>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6"/>
  <sheetViews>
    <sheetView rightToLeft="1" zoomScale="60" zoomScaleNormal="60" workbookViewId="0">
      <selection activeCell="F16" sqref="F16"/>
    </sheetView>
  </sheetViews>
  <sheetFormatPr defaultColWidth="19.1796875" defaultRowHeight="38.25" customHeight="1" x14ac:dyDescent="0.35"/>
  <cols>
    <col min="2" max="2" width="23.26953125" customWidth="1"/>
  </cols>
  <sheetData>
    <row r="1" spans="1:26" ht="38.25" customHeight="1" x14ac:dyDescent="0.35">
      <c r="A1" s="23"/>
      <c r="B1" s="23"/>
      <c r="C1" s="23"/>
      <c r="D1" s="23"/>
      <c r="E1" s="23"/>
      <c r="F1" s="23"/>
      <c r="G1" s="23"/>
      <c r="H1" s="23"/>
      <c r="I1" s="23"/>
      <c r="J1" s="23"/>
      <c r="K1" s="23"/>
      <c r="L1" s="23"/>
      <c r="M1" s="23"/>
      <c r="N1" s="23"/>
      <c r="O1" s="23"/>
      <c r="P1" s="23"/>
      <c r="Q1" s="23"/>
      <c r="R1" s="23"/>
      <c r="S1" s="23"/>
      <c r="T1" s="23"/>
      <c r="U1" s="23"/>
      <c r="V1" s="23"/>
      <c r="W1" s="23"/>
      <c r="X1" s="23"/>
      <c r="Y1" s="23"/>
      <c r="Z1" s="23"/>
    </row>
    <row r="2" spans="1:26" ht="38.25" customHeight="1" x14ac:dyDescent="0.45">
      <c r="A2" s="24">
        <v>1</v>
      </c>
      <c r="B2" s="65" t="s">
        <v>157</v>
      </c>
      <c r="C2" s="66"/>
      <c r="D2" s="66"/>
      <c r="E2" s="66"/>
      <c r="F2" s="66"/>
      <c r="G2" s="67"/>
      <c r="H2" s="24">
        <v>1</v>
      </c>
      <c r="I2" s="24"/>
      <c r="J2" s="24"/>
      <c r="K2" s="24"/>
      <c r="L2" s="24"/>
      <c r="M2" s="24"/>
      <c r="N2" s="24"/>
      <c r="O2" s="24"/>
      <c r="P2" s="24"/>
      <c r="Q2" s="24"/>
      <c r="R2" s="24"/>
      <c r="S2" s="24"/>
      <c r="T2" s="24"/>
      <c r="U2" s="24"/>
      <c r="V2" s="24"/>
      <c r="W2" s="24"/>
      <c r="X2" s="24"/>
      <c r="Y2" s="24"/>
      <c r="Z2" s="24"/>
    </row>
    <row r="3" spans="1:26" ht="38.25" customHeight="1" thickBot="1" x14ac:dyDescent="0.6">
      <c r="A3" s="24"/>
      <c r="B3" s="68" t="s">
        <v>108</v>
      </c>
      <c r="C3" s="69"/>
      <c r="D3" s="69"/>
      <c r="E3" s="69"/>
      <c r="F3" s="69"/>
      <c r="G3" s="70"/>
      <c r="H3" s="26"/>
      <c r="I3" s="24"/>
      <c r="J3" s="24"/>
      <c r="K3" s="24"/>
      <c r="L3" s="24"/>
      <c r="M3" s="24"/>
      <c r="N3" s="24"/>
      <c r="O3" s="24"/>
      <c r="P3" s="24"/>
      <c r="Q3" s="24"/>
      <c r="R3" s="24"/>
      <c r="S3" s="24"/>
      <c r="T3" s="24"/>
      <c r="U3" s="24"/>
      <c r="V3" s="24"/>
      <c r="W3" s="24"/>
      <c r="X3" s="24"/>
      <c r="Y3" s="24"/>
      <c r="Z3" s="24"/>
    </row>
    <row r="4" spans="1:26" ht="42.75" customHeight="1" thickBot="1" x14ac:dyDescent="0.4">
      <c r="A4" s="24"/>
      <c r="B4" s="31"/>
      <c r="C4" s="31" t="s">
        <v>147</v>
      </c>
      <c r="D4" s="31" t="s">
        <v>148</v>
      </c>
      <c r="E4" s="31" t="s">
        <v>149</v>
      </c>
      <c r="F4" s="32" t="s">
        <v>150</v>
      </c>
      <c r="G4" s="30" t="s">
        <v>113</v>
      </c>
      <c r="H4" s="26"/>
      <c r="I4" s="24"/>
      <c r="J4" s="24"/>
      <c r="K4" s="24"/>
      <c r="L4" s="24"/>
      <c r="M4" s="24"/>
      <c r="N4" s="24"/>
      <c r="O4" s="24"/>
      <c r="P4" s="24"/>
      <c r="Q4" s="24"/>
      <c r="R4" s="24"/>
      <c r="S4" s="24"/>
      <c r="T4" s="79" t="s">
        <v>79</v>
      </c>
      <c r="U4" s="80">
        <v>4</v>
      </c>
      <c r="V4" s="24"/>
      <c r="W4" s="24"/>
      <c r="X4" s="24"/>
      <c r="Y4" s="24"/>
      <c r="Z4" s="24"/>
    </row>
    <row r="5" spans="1:26" ht="38.25" customHeight="1" x14ac:dyDescent="0.35">
      <c r="A5" s="27"/>
      <c r="B5" s="31" t="s">
        <v>79</v>
      </c>
      <c r="C5" s="33">
        <f>SUMIFS(data!$K:$K,data!$C:$C,C$4,data!$D:$D,$B5)</f>
        <v>0</v>
      </c>
      <c r="D5" s="33">
        <f>SUMIFS(data!$K:$K,data!$C:$C,D$4,data!$D:$D,$B5)</f>
        <v>1</v>
      </c>
      <c r="E5" s="33">
        <f>SUMIFS(data!$K:$K,data!$C:$C,E$4,data!$D:$D,$B5)</f>
        <v>3</v>
      </c>
      <c r="F5" s="33">
        <f>SUMIFS(data!$K:$K,data!$C:$C,F$4,data!$D:$D,$B5)</f>
        <v>0</v>
      </c>
      <c r="G5" s="34">
        <f>SUM(C5:F5)</f>
        <v>4</v>
      </c>
      <c r="H5" s="25" t="s">
        <v>109</v>
      </c>
      <c r="I5" s="25" t="s">
        <v>110</v>
      </c>
      <c r="J5" s="25" t="s">
        <v>111</v>
      </c>
      <c r="K5" s="25" t="s">
        <v>112</v>
      </c>
      <c r="L5" s="24"/>
      <c r="M5" s="24"/>
      <c r="N5" s="24"/>
      <c r="O5" s="24"/>
      <c r="P5" s="24"/>
      <c r="Q5" s="24"/>
      <c r="R5" s="24"/>
      <c r="S5" s="24"/>
      <c r="T5" s="79" t="s">
        <v>98</v>
      </c>
      <c r="U5" s="80">
        <v>11</v>
      </c>
      <c r="V5" s="24"/>
      <c r="W5" s="24"/>
      <c r="X5" s="24"/>
      <c r="Y5" s="24"/>
      <c r="Z5" s="24"/>
    </row>
    <row r="6" spans="1:26" ht="38.25" customHeight="1" x14ac:dyDescent="0.35">
      <c r="A6" s="27"/>
      <c r="B6" s="31" t="s">
        <v>98</v>
      </c>
      <c r="C6" s="33">
        <f>SUMIFS(data!$K:$K,data!$C:$C,C$4,data!$D:$D,$B6)</f>
        <v>0</v>
      </c>
      <c r="D6" s="33">
        <f>SUMIFS(data!$K:$K,data!$C:$C,D$4,data!$D:$D,$B6)</f>
        <v>10</v>
      </c>
      <c r="E6" s="33">
        <f>SUMIFS(data!$K:$K,data!$C:$C,E$4,data!$D:$D,$B6)</f>
        <v>1</v>
      </c>
      <c r="F6" s="33">
        <f>SUMIFS(data!$K:$K,data!$C:$C,F$4,data!$D:$D,$B6)</f>
        <v>0</v>
      </c>
      <c r="G6" s="35">
        <f t="shared" ref="G6:G14" si="0">SUM(C6:F6)</f>
        <v>11</v>
      </c>
      <c r="H6" s="25" t="s">
        <v>109</v>
      </c>
      <c r="I6" s="25" t="s">
        <v>110</v>
      </c>
      <c r="J6" s="25" t="s">
        <v>111</v>
      </c>
      <c r="K6" s="25" t="s">
        <v>112</v>
      </c>
      <c r="L6" s="24"/>
      <c r="M6" s="24"/>
      <c r="N6" s="24"/>
      <c r="O6" s="24"/>
      <c r="P6" s="24"/>
      <c r="Q6" s="24"/>
      <c r="R6" s="24"/>
      <c r="S6" s="24"/>
      <c r="T6" s="79" t="s">
        <v>76</v>
      </c>
      <c r="U6" s="80">
        <v>1</v>
      </c>
      <c r="V6" s="24"/>
      <c r="W6" s="24"/>
      <c r="X6" s="24"/>
      <c r="Y6" s="24"/>
      <c r="Z6" s="24"/>
    </row>
    <row r="7" spans="1:26" ht="38.25" customHeight="1" x14ac:dyDescent="0.35">
      <c r="A7" s="27"/>
      <c r="B7" s="31" t="s">
        <v>76</v>
      </c>
      <c r="C7" s="33">
        <f>SUMIFS(data!$K:$K,data!$C:$C,C$4,data!$D:$D,$B7)</f>
        <v>1</v>
      </c>
      <c r="D7" s="33">
        <f>SUMIFS(data!$K:$K,data!$C:$C,D$4,data!$D:$D,$B7)</f>
        <v>0</v>
      </c>
      <c r="E7" s="33">
        <f>SUMIFS(data!$K:$K,data!$C:$C,E$4,data!$D:$D,$B7)</f>
        <v>0</v>
      </c>
      <c r="F7" s="33">
        <f>SUMIFS(data!$K:$K,data!$C:$C,F$4,data!$D:$D,$B7)</f>
        <v>0</v>
      </c>
      <c r="G7" s="35">
        <f t="shared" si="0"/>
        <v>1</v>
      </c>
      <c r="H7" s="25" t="s">
        <v>109</v>
      </c>
      <c r="I7" s="25" t="s">
        <v>110</v>
      </c>
      <c r="J7" s="25" t="s">
        <v>111</v>
      </c>
      <c r="K7" s="25" t="s">
        <v>112</v>
      </c>
      <c r="L7" s="24"/>
      <c r="M7" s="24"/>
      <c r="N7" s="24"/>
      <c r="O7" s="24"/>
      <c r="P7" s="24"/>
      <c r="Q7" s="24"/>
      <c r="R7" s="24"/>
      <c r="S7" s="24"/>
      <c r="T7" s="79" t="s">
        <v>47</v>
      </c>
      <c r="U7" s="80">
        <v>3</v>
      </c>
      <c r="V7" s="24"/>
      <c r="W7" s="24"/>
      <c r="X7" s="24"/>
      <c r="Y7" s="24"/>
      <c r="Z7" s="24"/>
    </row>
    <row r="8" spans="1:26" ht="38.25" customHeight="1" x14ac:dyDescent="0.35">
      <c r="A8" s="27"/>
      <c r="B8" s="31" t="s">
        <v>47</v>
      </c>
      <c r="C8" s="33">
        <f>SUMIFS(data!$K:$K,data!$C:$C,C$4,data!$D:$D,$B8)</f>
        <v>1</v>
      </c>
      <c r="D8" s="33">
        <f>SUMIFS(data!$K:$K,data!$C:$C,D$4,data!$D:$D,$B8)</f>
        <v>2</v>
      </c>
      <c r="E8" s="33">
        <f>SUMIFS(data!$K:$K,data!$C:$C,E$4,data!$D:$D,$B8)</f>
        <v>0</v>
      </c>
      <c r="F8" s="33">
        <f>SUMIFS(data!$K:$K,data!$C:$C,F$4,data!$D:$D,$B8)</f>
        <v>0</v>
      </c>
      <c r="G8" s="35">
        <f t="shared" si="0"/>
        <v>3</v>
      </c>
      <c r="H8" s="25" t="s">
        <v>109</v>
      </c>
      <c r="I8" s="25" t="s">
        <v>110</v>
      </c>
      <c r="J8" s="25" t="s">
        <v>111</v>
      </c>
      <c r="K8" s="25" t="s">
        <v>112</v>
      </c>
      <c r="L8" s="24"/>
      <c r="M8" s="24"/>
      <c r="N8" s="24"/>
      <c r="O8" s="24"/>
      <c r="P8" s="24"/>
      <c r="Q8" s="24"/>
      <c r="R8" s="24"/>
      <c r="S8" s="24"/>
      <c r="T8" s="79" t="s">
        <v>38</v>
      </c>
      <c r="U8" s="80">
        <v>1</v>
      </c>
      <c r="V8" s="24"/>
      <c r="W8" s="24"/>
      <c r="X8" s="24"/>
      <c r="Y8" s="24"/>
      <c r="Z8" s="24"/>
    </row>
    <row r="9" spans="1:26" ht="38.25" customHeight="1" x14ac:dyDescent="0.35">
      <c r="A9" s="27"/>
      <c r="B9" s="31" t="s">
        <v>38</v>
      </c>
      <c r="C9" s="33">
        <f>SUMIFS(data!$K:$K,data!$C:$C,C$4,data!$D:$D,$B9)</f>
        <v>1</v>
      </c>
      <c r="D9" s="33">
        <f>SUMIFS(data!$K:$K,data!$C:$C,D$4,data!$D:$D,$B9)</f>
        <v>0</v>
      </c>
      <c r="E9" s="33">
        <f>SUMIFS(data!$K:$K,data!$C:$C,E$4,data!$D:$D,$B9)</f>
        <v>0</v>
      </c>
      <c r="F9" s="33">
        <f>SUMIFS(data!$K:$K,data!$C:$C,F$4,data!$D:$D,$B9)</f>
        <v>0</v>
      </c>
      <c r="G9" s="35">
        <f t="shared" si="0"/>
        <v>1</v>
      </c>
      <c r="H9" s="25" t="s">
        <v>109</v>
      </c>
      <c r="I9" s="25" t="s">
        <v>110</v>
      </c>
      <c r="J9" s="25" t="s">
        <v>111</v>
      </c>
      <c r="K9" s="25" t="s">
        <v>112</v>
      </c>
      <c r="L9" s="24"/>
      <c r="M9" s="24"/>
      <c r="N9" s="24"/>
      <c r="O9" s="24"/>
      <c r="P9" s="24"/>
      <c r="Q9" s="24"/>
      <c r="R9" s="24"/>
      <c r="S9" s="24"/>
      <c r="T9" s="79" t="s">
        <v>203</v>
      </c>
      <c r="U9" s="80">
        <v>1</v>
      </c>
      <c r="V9" s="24"/>
      <c r="W9" s="24"/>
      <c r="X9" s="24"/>
      <c r="Y9" s="24"/>
      <c r="Z9" s="24"/>
    </row>
    <row r="10" spans="1:26" ht="38.25" customHeight="1" x14ac:dyDescent="0.35">
      <c r="A10" s="27"/>
      <c r="B10" s="31" t="s">
        <v>203</v>
      </c>
      <c r="C10" s="33">
        <f>SUMIFS(data!$K:$K,data!$C:$C,C$4,data!$D:$D,$B10)</f>
        <v>1</v>
      </c>
      <c r="D10" s="33">
        <f>SUMIFS(data!$K:$K,data!$C:$C,D$4,data!$D:$D,$B10)</f>
        <v>0</v>
      </c>
      <c r="E10" s="33">
        <f>SUMIFS(data!$K:$K,data!$C:$C,E$4,data!$D:$D,$B10)</f>
        <v>0</v>
      </c>
      <c r="F10" s="33">
        <f>SUMIFS(data!$K:$K,data!$C:$C,F$4,data!$D:$D,$B10)</f>
        <v>0</v>
      </c>
      <c r="G10" s="35">
        <f t="shared" ref="G10" si="1">SUM(C10:F10)</f>
        <v>1</v>
      </c>
      <c r="H10" s="25" t="s">
        <v>109</v>
      </c>
      <c r="I10" s="25" t="s">
        <v>110</v>
      </c>
      <c r="J10" s="25" t="s">
        <v>111</v>
      </c>
      <c r="K10" s="25" t="s">
        <v>112</v>
      </c>
      <c r="L10" s="24"/>
      <c r="M10" s="24"/>
      <c r="N10" s="24"/>
      <c r="O10" s="24"/>
      <c r="P10" s="24"/>
      <c r="Q10" s="24"/>
      <c r="R10" s="24"/>
      <c r="S10" s="24"/>
      <c r="T10" s="79" t="s">
        <v>70</v>
      </c>
      <c r="U10" s="80">
        <v>1</v>
      </c>
      <c r="V10" s="24"/>
      <c r="W10" s="24"/>
      <c r="X10" s="24"/>
      <c r="Y10" s="24"/>
      <c r="Z10" s="24"/>
    </row>
    <row r="11" spans="1:26" ht="38.25" customHeight="1" x14ac:dyDescent="0.35">
      <c r="A11" s="27"/>
      <c r="B11" s="31" t="s">
        <v>70</v>
      </c>
      <c r="C11" s="33">
        <f>SUMIFS(data!$K:$K,data!$C:$C,C$4,data!$D:$D,$B11)</f>
        <v>1</v>
      </c>
      <c r="D11" s="33">
        <f>SUMIFS(data!$K:$K,data!$C:$C,D$4,data!$D:$D,$B11)</f>
        <v>0</v>
      </c>
      <c r="E11" s="33">
        <f>SUMIFS(data!$K:$K,data!$C:$C,E$4,data!$D:$D,$B11)</f>
        <v>0</v>
      </c>
      <c r="F11" s="33">
        <f>SUMIFS(data!$K:$K,data!$C:$C,F$4,data!$D:$D,$B11)</f>
        <v>0</v>
      </c>
      <c r="G11" s="35">
        <f t="shared" si="0"/>
        <v>1</v>
      </c>
      <c r="H11" s="25" t="s">
        <v>109</v>
      </c>
      <c r="I11" s="25" t="s">
        <v>110</v>
      </c>
      <c r="J11" s="25" t="s">
        <v>111</v>
      </c>
      <c r="K11" s="25" t="s">
        <v>112</v>
      </c>
      <c r="L11" s="24"/>
      <c r="M11" s="24"/>
      <c r="N11" s="24"/>
      <c r="O11" s="24"/>
      <c r="P11" s="24"/>
      <c r="Q11" s="24"/>
      <c r="R11" s="24"/>
      <c r="S11" s="24"/>
      <c r="T11" s="79" t="s">
        <v>31</v>
      </c>
      <c r="U11" s="80">
        <v>8</v>
      </c>
      <c r="V11" s="24"/>
      <c r="W11" s="24"/>
      <c r="X11" s="24"/>
      <c r="Y11" s="24"/>
      <c r="Z11" s="24"/>
    </row>
    <row r="12" spans="1:26" ht="38.25" customHeight="1" x14ac:dyDescent="0.35">
      <c r="A12" s="27"/>
      <c r="B12" s="31" t="s">
        <v>31</v>
      </c>
      <c r="C12" s="33">
        <f>SUMIFS(data!$K:$K,data!$C:$C,C$4,data!$D:$D,$B12)</f>
        <v>1</v>
      </c>
      <c r="D12" s="33">
        <f>SUMIFS(data!$K:$K,data!$C:$C,D$4,data!$D:$D,$B12)</f>
        <v>1</v>
      </c>
      <c r="E12" s="33">
        <f>SUMIFS(data!$K:$K,data!$C:$C,E$4,data!$D:$D,$B12)</f>
        <v>2</v>
      </c>
      <c r="F12" s="33">
        <f>SUMIFS(data!$K:$K,data!$C:$C,F$4,data!$D:$D,$B12)</f>
        <v>4</v>
      </c>
      <c r="G12" s="35">
        <f t="shared" si="0"/>
        <v>8</v>
      </c>
      <c r="H12" s="25" t="s">
        <v>109</v>
      </c>
      <c r="I12" s="25" t="s">
        <v>110</v>
      </c>
      <c r="J12" s="25" t="s">
        <v>111</v>
      </c>
      <c r="K12" s="25" t="s">
        <v>112</v>
      </c>
      <c r="L12" s="24"/>
      <c r="M12" s="24"/>
      <c r="N12" s="24"/>
      <c r="O12" s="24"/>
      <c r="P12" s="24"/>
      <c r="Q12" s="24"/>
      <c r="R12" s="24"/>
      <c r="S12" s="24"/>
      <c r="T12" s="79" t="s">
        <v>114</v>
      </c>
      <c r="U12" s="80">
        <v>1</v>
      </c>
      <c r="V12" s="24"/>
      <c r="W12" s="24"/>
      <c r="X12" s="24"/>
      <c r="Y12" s="24"/>
      <c r="Z12" s="24"/>
    </row>
    <row r="13" spans="1:26" ht="38.25" customHeight="1" x14ac:dyDescent="0.35">
      <c r="A13" s="27"/>
      <c r="B13" s="59" t="s">
        <v>114</v>
      </c>
      <c r="C13" s="64">
        <f>SUMIFS(data!$K:$K,data!$C:$C,C$4,data!$D:$D,$B13)</f>
        <v>0</v>
      </c>
      <c r="D13" s="33">
        <f>SUMIFS(data!$K:$K,data!$C:$C,D$4,data!$D:$D,$B13)</f>
        <v>0</v>
      </c>
      <c r="E13" s="33">
        <f>SUMIFS(data!$K:$K,data!$C:$C,E$4,data!$D:$D,$B13)</f>
        <v>1</v>
      </c>
      <c r="F13" s="33">
        <f>SUMIFS(data!$K:$K,data!$C:$C,F$4,data!$D:$D,$B13)</f>
        <v>0</v>
      </c>
      <c r="G13" s="35">
        <f t="shared" si="0"/>
        <v>1</v>
      </c>
      <c r="H13" s="25" t="s">
        <v>109</v>
      </c>
      <c r="I13" s="25" t="s">
        <v>110</v>
      </c>
      <c r="J13" s="25" t="s">
        <v>111</v>
      </c>
      <c r="K13" s="25" t="s">
        <v>112</v>
      </c>
      <c r="L13" s="24"/>
      <c r="M13" s="24"/>
      <c r="N13" s="24"/>
      <c r="O13" s="24"/>
      <c r="P13" s="24"/>
      <c r="Q13" s="24"/>
      <c r="R13" s="24"/>
      <c r="S13" s="24"/>
      <c r="T13" s="79" t="s">
        <v>161</v>
      </c>
      <c r="U13" s="80">
        <v>1</v>
      </c>
      <c r="V13" s="24"/>
      <c r="W13" s="24"/>
      <c r="X13" s="24"/>
      <c r="Y13" s="24"/>
      <c r="Z13" s="24"/>
    </row>
    <row r="14" spans="1:26" ht="38.25" customHeight="1" thickBot="1" x14ac:dyDescent="0.4">
      <c r="A14" s="27"/>
      <c r="B14" s="61" t="s">
        <v>161</v>
      </c>
      <c r="C14" s="64">
        <f>SUMIFS(data!$K:$K,data!$C:$C,C$4,data!$D:$D,$B14)</f>
        <v>0</v>
      </c>
      <c r="D14" s="33">
        <f>SUMIFS(data!$K:$K,data!$C:$C,D$4,data!$D:$D,$B14)</f>
        <v>0</v>
      </c>
      <c r="E14" s="33">
        <f>SUMIFS(data!$K:$K,data!$C:$C,E$4,data!$D:$D,$B14)</f>
        <v>0</v>
      </c>
      <c r="F14" s="33">
        <f>SUMIFS(data!$K:$K,data!$C:$C,F$4,data!$D:$D,$B14)</f>
        <v>1</v>
      </c>
      <c r="G14" s="35">
        <f t="shared" si="0"/>
        <v>1</v>
      </c>
      <c r="H14" s="25"/>
      <c r="I14" s="25"/>
      <c r="J14" s="25"/>
      <c r="K14" s="25"/>
      <c r="L14" s="24"/>
      <c r="M14" s="24"/>
      <c r="N14" s="24"/>
      <c r="O14" s="24"/>
      <c r="P14" s="24"/>
      <c r="Q14" s="24"/>
      <c r="R14" s="24"/>
      <c r="S14" s="24"/>
      <c r="T14" s="80"/>
      <c r="U14" s="80"/>
      <c r="V14" s="24"/>
      <c r="W14" s="24"/>
      <c r="X14" s="24"/>
      <c r="Y14" s="24"/>
      <c r="Z14" s="24"/>
    </row>
    <row r="15" spans="1:26" ht="38.25" customHeight="1" thickBot="1" x14ac:dyDescent="0.4">
      <c r="A15" s="27"/>
      <c r="B15" s="30" t="s">
        <v>113</v>
      </c>
      <c r="C15" s="37">
        <f>SUM(C5:C14)</f>
        <v>6</v>
      </c>
      <c r="D15" s="38">
        <f>SUM(D5:D14)</f>
        <v>14</v>
      </c>
      <c r="E15" s="38">
        <f>SUM(E5:E14)</f>
        <v>7</v>
      </c>
      <c r="F15" s="39">
        <f>SUM(F5:F14)</f>
        <v>5</v>
      </c>
      <c r="G15" s="40">
        <f>SUM(G5:G14)</f>
        <v>32</v>
      </c>
      <c r="H15" s="24"/>
      <c r="I15" s="24"/>
      <c r="J15" s="24"/>
      <c r="K15" s="24"/>
      <c r="L15" s="24"/>
      <c r="M15" s="24"/>
      <c r="N15" s="24"/>
      <c r="O15" s="24"/>
      <c r="P15" s="24"/>
      <c r="Q15" s="24"/>
      <c r="R15" s="24"/>
      <c r="S15" s="24"/>
      <c r="T15" s="24"/>
      <c r="U15" s="24"/>
      <c r="V15" s="24"/>
      <c r="W15" s="24"/>
      <c r="X15" s="24"/>
      <c r="Y15" s="24"/>
      <c r="Z15" s="24"/>
    </row>
    <row r="18" spans="1:26" ht="38.25" customHeight="1" x14ac:dyDescent="0.3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ht="38.25" customHeight="1" x14ac:dyDescent="0.45">
      <c r="A19" s="24">
        <v>2</v>
      </c>
      <c r="B19" s="65" t="s">
        <v>157</v>
      </c>
      <c r="C19" s="66"/>
      <c r="D19" s="66"/>
      <c r="E19" s="66"/>
      <c r="F19" s="66"/>
      <c r="G19" s="67"/>
      <c r="H19" s="24">
        <v>2</v>
      </c>
      <c r="I19" s="24"/>
      <c r="J19" s="24"/>
      <c r="K19" s="24"/>
      <c r="L19" s="24"/>
      <c r="M19" s="24"/>
      <c r="N19" s="24"/>
      <c r="O19" s="24"/>
      <c r="P19" s="24"/>
      <c r="Q19" s="24"/>
      <c r="R19" s="24"/>
      <c r="S19" s="24"/>
      <c r="T19" s="24"/>
      <c r="U19" s="24"/>
      <c r="V19" s="24"/>
      <c r="W19" s="24"/>
      <c r="X19" s="24"/>
      <c r="Y19" s="24"/>
      <c r="Z19" s="24"/>
    </row>
    <row r="20" spans="1:26" ht="38.25" customHeight="1" thickBot="1" x14ac:dyDescent="0.55000000000000004">
      <c r="A20" s="24"/>
      <c r="B20" s="71" t="s">
        <v>158</v>
      </c>
      <c r="C20" s="72"/>
      <c r="D20" s="72"/>
      <c r="E20" s="72"/>
      <c r="F20" s="72"/>
      <c r="G20" s="73"/>
      <c r="H20" s="24"/>
      <c r="I20" s="24"/>
      <c r="J20" s="24"/>
      <c r="K20" s="24"/>
      <c r="L20" s="24"/>
      <c r="M20" s="24"/>
      <c r="N20" s="24"/>
      <c r="O20" s="24"/>
      <c r="P20" s="24"/>
      <c r="Q20" s="24"/>
      <c r="R20" s="24"/>
      <c r="S20" s="24"/>
      <c r="T20" s="24"/>
      <c r="U20" s="24"/>
      <c r="V20" s="24"/>
      <c r="W20" s="24"/>
      <c r="X20" s="24"/>
      <c r="Y20" s="24"/>
      <c r="Z20" s="24"/>
    </row>
    <row r="21" spans="1:26" ht="52.5" customHeight="1" thickBot="1" x14ac:dyDescent="0.4">
      <c r="A21" s="24"/>
      <c r="B21" s="41"/>
      <c r="C21" s="41" t="s">
        <v>147</v>
      </c>
      <c r="D21" s="41" t="s">
        <v>148</v>
      </c>
      <c r="E21" s="41" t="s">
        <v>149</v>
      </c>
      <c r="F21" s="42" t="s">
        <v>150</v>
      </c>
      <c r="G21" s="43" t="s">
        <v>113</v>
      </c>
      <c r="H21" s="24"/>
      <c r="I21" s="24"/>
      <c r="J21" s="24"/>
      <c r="K21" s="24"/>
      <c r="L21" s="24"/>
      <c r="M21" s="24"/>
      <c r="N21" s="24"/>
      <c r="O21" s="24"/>
      <c r="P21" s="24"/>
      <c r="Q21" s="24"/>
      <c r="R21" s="24"/>
      <c r="S21" s="24"/>
      <c r="T21" s="24"/>
      <c r="U21" s="24"/>
      <c r="V21" s="24"/>
      <c r="W21" s="24"/>
      <c r="X21" s="24"/>
      <c r="Y21" s="24"/>
      <c r="Z21" s="24"/>
    </row>
    <row r="22" spans="1:26" ht="52.5" customHeight="1" x14ac:dyDescent="0.35">
      <c r="A22" s="24"/>
      <c r="B22" s="41" t="s">
        <v>115</v>
      </c>
      <c r="C22" s="54">
        <f>SUMIFS(data!$K:$K,data!$C:$C,C$21,data!$E:$E,$B22)</f>
        <v>1</v>
      </c>
      <c r="D22" s="54">
        <f>SUMIFS(data!$K:$K,data!$C:$C,D$21,data!$E:$E,$B22)</f>
        <v>11</v>
      </c>
      <c r="E22" s="54">
        <f>SUMIFS(data!$K:$K,data!$C:$C,E$21,data!$E:$E,$B22)</f>
        <v>4</v>
      </c>
      <c r="F22" s="55">
        <f>SUMIFS(data!$K:$K,data!$C:$C,F$21,data!$E:$E,$B22)</f>
        <v>0</v>
      </c>
      <c r="G22" s="44">
        <f t="shared" ref="G22:G25" si="2">SUM(C22:F22)</f>
        <v>16</v>
      </c>
      <c r="H22" s="25" t="s">
        <v>109</v>
      </c>
      <c r="I22" s="25" t="s">
        <v>110</v>
      </c>
      <c r="J22" s="25" t="s">
        <v>111</v>
      </c>
      <c r="K22" s="25" t="s">
        <v>112</v>
      </c>
      <c r="L22" s="24"/>
      <c r="M22" s="24"/>
      <c r="N22" s="24"/>
      <c r="O22" s="24"/>
      <c r="P22" s="24"/>
      <c r="Q22" s="24"/>
      <c r="R22" s="24"/>
      <c r="S22" s="24"/>
      <c r="T22" s="24"/>
      <c r="U22" s="24"/>
      <c r="V22" s="24"/>
      <c r="W22" s="24"/>
      <c r="X22" s="24"/>
      <c r="Y22" s="24"/>
      <c r="Z22" s="24"/>
    </row>
    <row r="23" spans="1:26" ht="52.5" customHeight="1" x14ac:dyDescent="0.35">
      <c r="A23" s="24"/>
      <c r="B23" s="41" t="s">
        <v>116</v>
      </c>
      <c r="C23" s="54">
        <f>SUMIFS(data!$K:$K,data!$C:$C,C$21,data!$E:$E,$B23)</f>
        <v>5</v>
      </c>
      <c r="D23" s="54">
        <f>SUMIFS(data!$K:$K,data!$C:$C,D$21,data!$E:$E,$B23)</f>
        <v>3</v>
      </c>
      <c r="E23" s="54">
        <f>SUMIFS(data!$K:$K,data!$C:$C,E$21,data!$E:$E,$B23)</f>
        <v>2</v>
      </c>
      <c r="F23" s="55">
        <f>SUMIFS(data!$K:$K,data!$C:$C,F$21,data!$E:$E,$B23)</f>
        <v>4</v>
      </c>
      <c r="G23" s="45">
        <f t="shared" si="2"/>
        <v>14</v>
      </c>
      <c r="H23" s="25" t="s">
        <v>109</v>
      </c>
      <c r="I23" s="25" t="s">
        <v>110</v>
      </c>
      <c r="J23" s="25" t="s">
        <v>111</v>
      </c>
      <c r="K23" s="25" t="s">
        <v>112</v>
      </c>
      <c r="L23" s="24"/>
      <c r="M23" s="24"/>
      <c r="N23" s="24"/>
      <c r="O23" s="24"/>
      <c r="P23" s="24"/>
      <c r="Q23" s="24"/>
      <c r="R23" s="24"/>
      <c r="S23" s="24"/>
      <c r="T23" s="24"/>
      <c r="U23" s="24"/>
      <c r="V23" s="24"/>
      <c r="W23" s="24"/>
      <c r="X23" s="24"/>
      <c r="Y23" s="24"/>
      <c r="Z23" s="24"/>
    </row>
    <row r="24" spans="1:26" ht="52.5" customHeight="1" x14ac:dyDescent="0.35">
      <c r="A24" s="24"/>
      <c r="B24" s="41" t="s">
        <v>117</v>
      </c>
      <c r="C24" s="54">
        <f>SUMIFS(data!$K:$K,data!$C:$C,C$21,data!$E:$E,$B24)</f>
        <v>0</v>
      </c>
      <c r="D24" s="54">
        <f>SUMIFS(data!$K:$K,data!$C:$C,D$21,data!$E:$E,$B24)</f>
        <v>0</v>
      </c>
      <c r="E24" s="54">
        <f>SUMIFS(data!$K:$K,data!$C:$C,E$21,data!$E:$E,$B24)</f>
        <v>0</v>
      </c>
      <c r="F24" s="55">
        <f>SUMIFS(data!$K:$K,data!$C:$C,F$21,data!$E:$E,$B24)</f>
        <v>1</v>
      </c>
      <c r="G24" s="45">
        <f t="shared" si="2"/>
        <v>1</v>
      </c>
      <c r="H24" s="25" t="s">
        <v>109</v>
      </c>
      <c r="I24" s="25" t="s">
        <v>110</v>
      </c>
      <c r="J24" s="25" t="s">
        <v>111</v>
      </c>
      <c r="K24" s="25" t="s">
        <v>112</v>
      </c>
      <c r="L24" s="24"/>
      <c r="M24" s="24"/>
      <c r="N24" s="24"/>
      <c r="O24" s="24"/>
      <c r="P24" s="24"/>
      <c r="Q24" s="24"/>
      <c r="R24" s="24"/>
      <c r="S24" s="24"/>
      <c r="T24" s="24"/>
      <c r="U24" s="24"/>
      <c r="V24" s="24"/>
      <c r="W24" s="24"/>
      <c r="X24" s="24"/>
      <c r="Y24" s="24"/>
      <c r="Z24" s="24"/>
    </row>
    <row r="25" spans="1:26" ht="54.75" customHeight="1" thickBot="1" x14ac:dyDescent="0.4">
      <c r="A25" s="24"/>
      <c r="B25" s="46" t="s">
        <v>118</v>
      </c>
      <c r="C25" s="56">
        <f>SUMIFS(data!$K:$K,data!$C:$C,C$21,data!$E:$E,$B25)</f>
        <v>0</v>
      </c>
      <c r="D25" s="56">
        <f>SUMIFS(data!$K:$K,data!$C:$C,D$21,data!$E:$E,$B25)</f>
        <v>0</v>
      </c>
      <c r="E25" s="56">
        <f>SUMIFS(data!$K:$K,data!$C:$C,E$21,data!$E:$E,$B25)</f>
        <v>1</v>
      </c>
      <c r="F25" s="57">
        <f>SUMIFS(data!$K:$K,data!$C:$C,F$21,data!$E:$E,$B25)</f>
        <v>0</v>
      </c>
      <c r="G25" s="58">
        <f t="shared" si="2"/>
        <v>1</v>
      </c>
      <c r="H25" s="25" t="s">
        <v>109</v>
      </c>
      <c r="I25" s="25" t="s">
        <v>110</v>
      </c>
      <c r="J25" s="25" t="s">
        <v>111</v>
      </c>
      <c r="K25" s="25" t="s">
        <v>112</v>
      </c>
      <c r="L25" s="24"/>
      <c r="M25" s="24"/>
      <c r="N25" s="24"/>
      <c r="O25" s="24"/>
      <c r="P25" s="24"/>
      <c r="Q25" s="24"/>
      <c r="R25" s="24"/>
      <c r="S25" s="24"/>
      <c r="T25" s="24"/>
      <c r="U25" s="24"/>
      <c r="V25" s="24"/>
      <c r="W25" s="24"/>
      <c r="X25" s="24"/>
      <c r="Y25" s="24"/>
      <c r="Z25" s="24"/>
    </row>
    <row r="26" spans="1:26" ht="54.75" customHeight="1" thickBot="1" x14ac:dyDescent="0.4">
      <c r="A26" s="24"/>
      <c r="B26" s="43" t="s">
        <v>113</v>
      </c>
      <c r="C26" s="47">
        <f>SUM(C22:C25)</f>
        <v>6</v>
      </c>
      <c r="D26" s="48">
        <f>SUM(D22:D25)</f>
        <v>14</v>
      </c>
      <c r="E26" s="48">
        <f>SUM(E22:E25)</f>
        <v>7</v>
      </c>
      <c r="F26" s="49">
        <f>SUM(F22:F25)</f>
        <v>5</v>
      </c>
      <c r="G26" s="50">
        <f>SUM(G22:G25)</f>
        <v>32</v>
      </c>
      <c r="H26" s="24"/>
      <c r="I26" s="24"/>
      <c r="J26" s="24"/>
      <c r="K26" s="24"/>
      <c r="L26" s="24"/>
      <c r="M26" s="24"/>
      <c r="N26" s="24"/>
      <c r="O26" s="24"/>
      <c r="P26" s="24"/>
      <c r="Q26" s="24"/>
      <c r="R26" s="24"/>
      <c r="S26" s="24"/>
      <c r="T26" s="24"/>
      <c r="U26" s="24"/>
      <c r="V26" s="24"/>
      <c r="W26" s="24"/>
      <c r="X26" s="24"/>
      <c r="Y26" s="24"/>
      <c r="Z26" s="24"/>
    </row>
    <row r="30" spans="1:26" ht="38.25" customHeight="1" x14ac:dyDescent="0.45">
      <c r="A30" s="24">
        <v>3</v>
      </c>
      <c r="B30" s="65" t="s">
        <v>157</v>
      </c>
      <c r="C30" s="66"/>
      <c r="D30" s="66"/>
      <c r="E30" s="66"/>
      <c r="F30" s="66"/>
      <c r="G30" s="67"/>
      <c r="H30" s="24">
        <v>3</v>
      </c>
      <c r="I30" s="24"/>
      <c r="J30" s="24"/>
      <c r="K30" s="24"/>
      <c r="L30" s="24"/>
      <c r="M30" s="24"/>
      <c r="N30" s="24"/>
      <c r="O30" s="24"/>
      <c r="P30" s="24"/>
      <c r="Q30" s="24"/>
      <c r="R30" s="24"/>
      <c r="S30" s="24"/>
      <c r="T30" s="24"/>
      <c r="U30" s="24"/>
      <c r="V30" s="24"/>
      <c r="W30" s="24"/>
      <c r="X30" s="24"/>
      <c r="Y30" s="24"/>
      <c r="Z30" s="24"/>
    </row>
    <row r="31" spans="1:26" ht="38.25" customHeight="1" thickBot="1" x14ac:dyDescent="0.6">
      <c r="A31" s="24"/>
      <c r="B31" s="68" t="s">
        <v>119</v>
      </c>
      <c r="C31" s="69"/>
      <c r="D31" s="69"/>
      <c r="E31" s="69"/>
      <c r="F31" s="69"/>
      <c r="G31" s="70"/>
      <c r="H31" s="24"/>
      <c r="I31" s="24"/>
      <c r="J31" s="24"/>
      <c r="K31" s="24"/>
      <c r="L31" s="24"/>
      <c r="M31" s="24"/>
      <c r="N31" s="24"/>
      <c r="O31" s="24"/>
      <c r="P31" s="24"/>
      <c r="Q31" s="24"/>
      <c r="R31" s="24"/>
      <c r="S31" s="24"/>
      <c r="T31" s="24"/>
      <c r="U31" s="24"/>
      <c r="V31" s="24"/>
      <c r="W31" s="24"/>
      <c r="X31" s="24"/>
      <c r="Y31" s="24"/>
      <c r="Z31" s="24"/>
    </row>
    <row r="32" spans="1:26" ht="42.75" customHeight="1" thickBot="1" x14ac:dyDescent="0.4">
      <c r="A32" s="24"/>
      <c r="B32" s="31"/>
      <c r="C32" s="31" t="s">
        <v>147</v>
      </c>
      <c r="D32" s="31" t="s">
        <v>148</v>
      </c>
      <c r="E32" s="31" t="s">
        <v>149</v>
      </c>
      <c r="F32" s="32" t="s">
        <v>150</v>
      </c>
      <c r="G32" s="30" t="s">
        <v>113</v>
      </c>
      <c r="H32" s="24"/>
      <c r="I32" s="24"/>
      <c r="J32" s="24"/>
      <c r="K32" s="24"/>
      <c r="L32" s="24"/>
      <c r="M32" s="24"/>
      <c r="N32" s="24"/>
      <c r="O32" s="24"/>
      <c r="P32" s="24"/>
      <c r="Q32" s="24"/>
      <c r="R32" s="24"/>
      <c r="S32" s="24"/>
      <c r="T32" s="24"/>
      <c r="U32" s="24"/>
      <c r="V32" s="24"/>
      <c r="W32" s="24"/>
      <c r="X32" s="24"/>
      <c r="Y32" s="24"/>
      <c r="Z32" s="24"/>
    </row>
    <row r="33" spans="1:26" ht="42.75" customHeight="1" x14ac:dyDescent="0.35">
      <c r="A33" s="24"/>
      <c r="B33" s="36" t="s">
        <v>120</v>
      </c>
      <c r="C33" s="51">
        <f>SUMIFS(data!$K:$K,data!$C:$C,C$32,data!$I:$I,$B33)</f>
        <v>2</v>
      </c>
      <c r="D33" s="51">
        <f>SUMIFS(data!$K:$K,data!$C:$C,D$32,data!$I:$I,$B33)</f>
        <v>10</v>
      </c>
      <c r="E33" s="51">
        <f>SUMIFS(data!$K:$K,data!$C:$C,E$32,data!$I:$I,$B33)</f>
        <v>0</v>
      </c>
      <c r="F33" s="52">
        <f>SUMIFS(data!$K:$K,data!$C:$C,F$32,data!$I:$I,$B33)</f>
        <v>0</v>
      </c>
      <c r="G33" s="34">
        <f>SUM(C33:F33)</f>
        <v>12</v>
      </c>
      <c r="H33" s="25" t="s">
        <v>109</v>
      </c>
      <c r="I33" s="25" t="s">
        <v>110</v>
      </c>
      <c r="J33" s="25" t="s">
        <v>111</v>
      </c>
      <c r="K33" s="25" t="s">
        <v>112</v>
      </c>
      <c r="L33" s="24"/>
      <c r="M33" s="24"/>
      <c r="N33" s="24"/>
      <c r="O33" s="24"/>
      <c r="P33" s="24"/>
      <c r="Q33" s="24"/>
      <c r="R33" s="24"/>
      <c r="S33" s="24"/>
      <c r="T33" s="24"/>
      <c r="U33" s="24"/>
      <c r="V33" s="24"/>
      <c r="W33" s="24"/>
      <c r="X33" s="24"/>
      <c r="Y33" s="24"/>
      <c r="Z33" s="24"/>
    </row>
    <row r="34" spans="1:26" ht="42.75" customHeight="1" x14ac:dyDescent="0.35">
      <c r="A34" s="24"/>
      <c r="B34" s="59" t="s">
        <v>124</v>
      </c>
      <c r="C34" s="60">
        <f>SUMIFS(data!$K:$K,data!$C:$C,C$32,data!$I:$I,$B34)</f>
        <v>4</v>
      </c>
      <c r="D34" s="51">
        <f>SUMIFS(data!$K:$K,data!$C:$C,D$32,data!$I:$I,$B34)</f>
        <v>4</v>
      </c>
      <c r="E34" s="51">
        <f>SUMIFS(data!$K:$K,data!$C:$C,E$32,data!$I:$I,$B34)</f>
        <v>6</v>
      </c>
      <c r="F34" s="52">
        <f>SUMIFS(data!$K:$K,data!$C:$C,F$32,data!$I:$I,$B34)</f>
        <v>3</v>
      </c>
      <c r="G34" s="35">
        <f t="shared" ref="G34" si="3">SUM(C34:F34)</f>
        <v>17</v>
      </c>
      <c r="H34" s="25" t="s">
        <v>109</v>
      </c>
      <c r="I34" s="25" t="s">
        <v>110</v>
      </c>
      <c r="J34" s="25" t="s">
        <v>111</v>
      </c>
      <c r="K34" s="25" t="s">
        <v>112</v>
      </c>
      <c r="L34" s="24"/>
      <c r="M34" s="24"/>
      <c r="N34" s="24"/>
      <c r="O34" s="24"/>
      <c r="P34" s="24"/>
      <c r="Q34" s="24"/>
      <c r="R34" s="24"/>
      <c r="S34" s="24"/>
      <c r="T34" s="24"/>
      <c r="U34" s="24"/>
      <c r="V34" s="24"/>
      <c r="W34" s="24"/>
      <c r="X34" s="24"/>
      <c r="Y34" s="24"/>
      <c r="Z34" s="24"/>
    </row>
    <row r="35" spans="1:26" ht="42.75" customHeight="1" x14ac:dyDescent="0.35">
      <c r="A35" s="24"/>
      <c r="B35" s="59" t="s">
        <v>125</v>
      </c>
      <c r="C35" s="60">
        <f>SUMIFS(data!$K:$K,data!$C:$C,C$32,data!$I:$I,$B35)</f>
        <v>0</v>
      </c>
      <c r="D35" s="51">
        <f>SUMIFS(data!$K:$K,data!$C:$C,D$32,data!$I:$I,$B35)</f>
        <v>0</v>
      </c>
      <c r="E35" s="51">
        <f>SUMIFS(data!$K:$K,data!$C:$C,E$32,data!$I:$I,$B35)</f>
        <v>1</v>
      </c>
      <c r="F35" s="52">
        <f>SUMIFS(data!$K:$K,data!$C:$C,F$32,data!$I:$I,$B35)</f>
        <v>1</v>
      </c>
      <c r="G35" s="35">
        <f t="shared" ref="G35:G36" si="4">SUM(C35:F35)</f>
        <v>2</v>
      </c>
      <c r="H35" s="25" t="s">
        <v>109</v>
      </c>
      <c r="I35" s="25" t="s">
        <v>110</v>
      </c>
      <c r="J35" s="25" t="s">
        <v>111</v>
      </c>
      <c r="K35" s="25" t="s">
        <v>112</v>
      </c>
      <c r="L35" s="24"/>
      <c r="M35" s="24"/>
      <c r="N35" s="24"/>
      <c r="O35" s="24"/>
      <c r="P35" s="24"/>
      <c r="Q35" s="24"/>
      <c r="R35" s="24"/>
      <c r="S35" s="24"/>
      <c r="T35" s="24"/>
      <c r="U35" s="24"/>
      <c r="V35" s="24"/>
      <c r="W35" s="24"/>
      <c r="X35" s="24"/>
      <c r="Y35" s="24"/>
      <c r="Z35" s="24"/>
    </row>
    <row r="36" spans="1:26" ht="42.75" customHeight="1" thickBot="1" x14ac:dyDescent="0.4">
      <c r="A36" s="24"/>
      <c r="B36" s="61" t="s">
        <v>121</v>
      </c>
      <c r="C36" s="60">
        <f>SUMIFS(data!$K:$K,data!$C:$C,C$32,data!$I:$I,$B36)</f>
        <v>0</v>
      </c>
      <c r="D36" s="51">
        <f>SUMIFS(data!$K:$K,data!$C:$C,D$32,data!$I:$I,$B36)</f>
        <v>0</v>
      </c>
      <c r="E36" s="51">
        <f>SUMIFS(data!$K:$K,data!$C:$C,E$32,data!$I:$I,$B36)</f>
        <v>0</v>
      </c>
      <c r="F36" s="52">
        <f>SUMIFS(data!$K:$K,data!$C:$C,F$32,data!$I:$I,$B36)</f>
        <v>1</v>
      </c>
      <c r="G36" s="35">
        <f t="shared" si="4"/>
        <v>1</v>
      </c>
      <c r="H36" s="25"/>
      <c r="I36" s="25"/>
      <c r="J36" s="25"/>
      <c r="K36" s="25"/>
      <c r="L36" s="24"/>
      <c r="M36" s="24"/>
      <c r="N36" s="24"/>
      <c r="O36" s="24"/>
      <c r="P36" s="24"/>
      <c r="Q36" s="24"/>
      <c r="R36" s="24"/>
      <c r="S36" s="24"/>
      <c r="T36" s="24"/>
      <c r="U36" s="24"/>
      <c r="V36" s="24"/>
      <c r="W36" s="24"/>
      <c r="X36" s="24"/>
      <c r="Y36" s="24"/>
      <c r="Z36" s="24"/>
    </row>
    <row r="37" spans="1:26" ht="42.75" customHeight="1" thickBot="1" x14ac:dyDescent="0.4">
      <c r="A37" s="24"/>
      <c r="B37" s="30" t="s">
        <v>113</v>
      </c>
      <c r="C37" s="37">
        <f>SUM(C33:C36)</f>
        <v>6</v>
      </c>
      <c r="D37" s="38">
        <f t="shared" ref="D37:G37" si="5">SUM(D33:D36)</f>
        <v>14</v>
      </c>
      <c r="E37" s="38">
        <f t="shared" si="5"/>
        <v>7</v>
      </c>
      <c r="F37" s="39">
        <f t="shared" si="5"/>
        <v>5</v>
      </c>
      <c r="G37" s="40">
        <f t="shared" si="5"/>
        <v>32</v>
      </c>
      <c r="H37" s="24"/>
      <c r="I37" s="24"/>
      <c r="J37" s="24"/>
      <c r="K37" s="24"/>
      <c r="L37" s="24"/>
      <c r="M37" s="24"/>
      <c r="N37" s="24"/>
      <c r="O37" s="24"/>
      <c r="P37" s="24"/>
      <c r="Q37" s="24"/>
      <c r="R37" s="24"/>
      <c r="S37" s="24"/>
      <c r="T37" s="24"/>
      <c r="U37" s="24"/>
      <c r="V37" s="24"/>
      <c r="W37" s="24"/>
      <c r="X37" s="24"/>
      <c r="Y37" s="24"/>
      <c r="Z37" s="24"/>
    </row>
    <row r="40" spans="1:26" ht="38.25" customHeight="1" x14ac:dyDescent="0.3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38.25" customHeight="1" x14ac:dyDescent="0.45">
      <c r="A41" s="24">
        <v>4</v>
      </c>
      <c r="B41" s="65" t="s">
        <v>157</v>
      </c>
      <c r="C41" s="66"/>
      <c r="D41" s="66"/>
      <c r="E41" s="66"/>
      <c r="F41" s="66"/>
      <c r="G41" s="67"/>
      <c r="H41" s="24">
        <v>4</v>
      </c>
      <c r="I41" s="24"/>
      <c r="J41" s="24"/>
      <c r="K41" s="24"/>
      <c r="L41" s="24"/>
      <c r="M41" s="24"/>
      <c r="N41" s="24"/>
      <c r="O41" s="24"/>
      <c r="P41" s="24"/>
      <c r="Q41" s="24"/>
      <c r="R41" s="24"/>
      <c r="S41" s="24"/>
      <c r="T41" s="24"/>
      <c r="U41" s="24"/>
      <c r="V41" s="24"/>
      <c r="W41" s="24"/>
      <c r="X41" s="24"/>
      <c r="Y41" s="24"/>
      <c r="Z41" s="24"/>
    </row>
    <row r="42" spans="1:26" ht="38.25" customHeight="1" thickBot="1" x14ac:dyDescent="0.6">
      <c r="A42" s="24"/>
      <c r="B42" s="68" t="s">
        <v>126</v>
      </c>
      <c r="C42" s="69"/>
      <c r="D42" s="69"/>
      <c r="E42" s="69"/>
      <c r="F42" s="69"/>
      <c r="G42" s="70"/>
      <c r="H42" s="24"/>
      <c r="I42" s="24"/>
      <c r="J42" s="24"/>
      <c r="K42" s="24"/>
      <c r="L42" s="24"/>
      <c r="M42" s="24"/>
      <c r="N42" s="24"/>
      <c r="O42" s="24"/>
      <c r="P42" s="24"/>
      <c r="Q42" s="24"/>
      <c r="R42" s="24"/>
      <c r="S42" s="24"/>
      <c r="T42" s="24"/>
      <c r="U42" s="24"/>
      <c r="V42" s="24"/>
      <c r="W42" s="24"/>
      <c r="X42" s="24"/>
      <c r="Y42" s="24"/>
      <c r="Z42" s="24"/>
    </row>
    <row r="43" spans="1:26" ht="70.5" customHeight="1" thickBot="1" x14ac:dyDescent="0.4">
      <c r="A43" s="24"/>
      <c r="B43" s="31"/>
      <c r="C43" s="31" t="s">
        <v>147</v>
      </c>
      <c r="D43" s="31" t="s">
        <v>148</v>
      </c>
      <c r="E43" s="31" t="s">
        <v>149</v>
      </c>
      <c r="F43" s="32" t="s">
        <v>150</v>
      </c>
      <c r="G43" s="30" t="s">
        <v>113</v>
      </c>
      <c r="H43" s="24"/>
      <c r="I43" s="24"/>
      <c r="J43" s="24"/>
      <c r="K43" s="24"/>
      <c r="L43" s="24"/>
      <c r="M43" s="24"/>
      <c r="N43" s="24"/>
      <c r="O43" s="24"/>
      <c r="P43" s="24"/>
      <c r="Q43" s="24"/>
      <c r="R43" s="24"/>
      <c r="S43" s="24"/>
      <c r="T43" s="24"/>
      <c r="U43" s="24"/>
      <c r="V43" s="24"/>
      <c r="W43" s="24"/>
      <c r="X43" s="24"/>
      <c r="Y43" s="24"/>
      <c r="Z43" s="24"/>
    </row>
    <row r="44" spans="1:26" ht="70.5" customHeight="1" x14ac:dyDescent="0.35">
      <c r="A44" s="24"/>
      <c r="B44" s="31" t="s">
        <v>202</v>
      </c>
      <c r="C44" s="51">
        <f>SUMIFS(data!$K:$K,data!$C:$C,C$43,data!$J:$J,$B44)</f>
        <v>2</v>
      </c>
      <c r="D44" s="51">
        <f>SUMIFS(data!$K:$K,data!$C:$C,D$43,data!$J:$J,$B44)</f>
        <v>10</v>
      </c>
      <c r="E44" s="51">
        <f>SUMIFS(data!$K:$K,data!$C:$C,E$43,data!$J:$J,$B44)</f>
        <v>0</v>
      </c>
      <c r="F44" s="52">
        <f>SUMIFS(data!$K:$K,data!$C:$C,F$43,data!$J:$J,$B44)</f>
        <v>0</v>
      </c>
      <c r="G44" s="34">
        <f t="shared" ref="G44:G47" si="6">SUM(C44:F44)</f>
        <v>12</v>
      </c>
      <c r="H44" s="25" t="s">
        <v>109</v>
      </c>
      <c r="I44" s="25" t="s">
        <v>110</v>
      </c>
      <c r="J44" s="25" t="s">
        <v>111</v>
      </c>
      <c r="K44" s="25" t="s">
        <v>112</v>
      </c>
      <c r="L44" s="24"/>
      <c r="M44" s="24"/>
      <c r="N44" s="24"/>
      <c r="O44" s="24"/>
      <c r="P44" s="24"/>
      <c r="Q44" s="24"/>
      <c r="R44" s="24"/>
      <c r="S44" s="24"/>
      <c r="T44" s="24"/>
      <c r="U44" s="24"/>
      <c r="V44" s="24"/>
      <c r="W44" s="24"/>
      <c r="X44" s="24"/>
      <c r="Y44" s="24"/>
      <c r="Z44" s="24"/>
    </row>
    <row r="45" spans="1:26" ht="70.5" customHeight="1" x14ac:dyDescent="0.35">
      <c r="A45" s="24"/>
      <c r="B45" s="31" t="s">
        <v>127</v>
      </c>
      <c r="C45" s="53">
        <f>SUMIFS(data!$K:$K,data!$C:$C,C$43,data!$J:$J,$B45)</f>
        <v>4</v>
      </c>
      <c r="D45" s="51">
        <f>SUMIFS(data!$K:$K,data!$C:$C,D$43,data!$J:$J,$B45)</f>
        <v>4</v>
      </c>
      <c r="E45" s="51">
        <f>SUMIFS(data!$K:$K,data!$C:$C,E$43,data!$J:$J,$B45)</f>
        <v>6</v>
      </c>
      <c r="F45" s="52">
        <f>SUMIFS(data!$K:$K,data!$C:$C,F$43,data!$J:$J,$B45)</f>
        <v>3</v>
      </c>
      <c r="G45" s="35">
        <f t="shared" ref="G45" si="7">SUM(C45:F45)</f>
        <v>17</v>
      </c>
      <c r="H45" s="25" t="s">
        <v>109</v>
      </c>
      <c r="I45" s="25" t="s">
        <v>110</v>
      </c>
      <c r="J45" s="25" t="s">
        <v>111</v>
      </c>
      <c r="K45" s="25" t="s">
        <v>112</v>
      </c>
      <c r="L45" s="24"/>
      <c r="M45" s="24"/>
      <c r="N45" s="24"/>
      <c r="O45" s="24"/>
      <c r="P45" s="24"/>
      <c r="Q45" s="24"/>
      <c r="R45" s="24"/>
      <c r="S45" s="24"/>
      <c r="T45" s="24"/>
      <c r="U45" s="24"/>
      <c r="V45" s="24"/>
      <c r="W45" s="24"/>
      <c r="X45" s="24"/>
      <c r="Y45" s="24"/>
      <c r="Z45" s="24"/>
    </row>
    <row r="46" spans="1:26" ht="70.5" customHeight="1" x14ac:dyDescent="0.35">
      <c r="A46" s="24"/>
      <c r="B46" s="36" t="s">
        <v>91</v>
      </c>
      <c r="C46" s="53">
        <f>SUMIFS(data!$K:$K,data!$C:$C,C$43,data!$J:$J,$B46)</f>
        <v>0</v>
      </c>
      <c r="D46" s="51">
        <f>SUMIFS(data!$K:$K,data!$C:$C,D$43,data!$J:$J,$B46)</f>
        <v>0</v>
      </c>
      <c r="E46" s="51">
        <f>SUMIFS(data!$K:$K,data!$C:$C,E$43,data!$J:$J,$B46)</f>
        <v>1</v>
      </c>
      <c r="F46" s="52">
        <f>SUMIFS(data!$K:$K,data!$C:$C,F$43,data!$J:$J,$B46)</f>
        <v>1</v>
      </c>
      <c r="G46" s="35">
        <f t="shared" si="6"/>
        <v>2</v>
      </c>
      <c r="H46" s="25" t="s">
        <v>109</v>
      </c>
      <c r="I46" s="25" t="s">
        <v>110</v>
      </c>
      <c r="J46" s="25" t="s">
        <v>111</v>
      </c>
      <c r="K46" s="25" t="s">
        <v>112</v>
      </c>
      <c r="L46" s="24"/>
      <c r="M46" s="24"/>
      <c r="N46" s="24"/>
      <c r="O46" s="24"/>
      <c r="P46" s="24"/>
      <c r="Q46" s="24"/>
      <c r="R46" s="24"/>
      <c r="S46" s="24"/>
      <c r="T46" s="24"/>
      <c r="U46" s="24"/>
      <c r="V46" s="24"/>
      <c r="W46" s="24"/>
      <c r="X46" s="24"/>
      <c r="Y46" s="24"/>
      <c r="Z46" s="24"/>
    </row>
    <row r="47" spans="1:26" ht="70.5" customHeight="1" thickBot="1" x14ac:dyDescent="0.4">
      <c r="A47" s="24"/>
      <c r="B47" s="36" t="s">
        <v>164</v>
      </c>
      <c r="C47" s="51">
        <f>SUMIFS(data!$K:$K,data!$C:$C,C$43,data!$J:$J,$B47)</f>
        <v>0</v>
      </c>
      <c r="D47" s="51">
        <f>SUMIFS(data!$K:$K,data!$C:$C,D$43,data!$J:$J,$B47)</f>
        <v>0</v>
      </c>
      <c r="E47" s="51">
        <f>SUMIFS(data!$K:$K,data!$C:$C,E$43,data!$J:$J,$B47)</f>
        <v>0</v>
      </c>
      <c r="F47" s="52">
        <f>SUMIFS(data!$K:$K,data!$C:$C,F$43,data!$J:$J,$B47)</f>
        <v>1</v>
      </c>
      <c r="G47" s="35">
        <f t="shared" si="6"/>
        <v>1</v>
      </c>
      <c r="H47" s="25"/>
      <c r="I47" s="25"/>
      <c r="J47" s="25"/>
      <c r="K47" s="25"/>
      <c r="L47" s="24"/>
      <c r="M47" s="24"/>
      <c r="N47" s="24"/>
      <c r="O47" s="24"/>
      <c r="P47" s="24"/>
      <c r="Q47" s="24"/>
      <c r="R47" s="24"/>
      <c r="S47" s="24"/>
      <c r="T47" s="24"/>
      <c r="U47" s="24"/>
      <c r="V47" s="24"/>
      <c r="W47" s="24"/>
      <c r="X47" s="24"/>
      <c r="Y47" s="24"/>
      <c r="Z47" s="24"/>
    </row>
    <row r="48" spans="1:26" ht="70.5" customHeight="1" thickBot="1" x14ac:dyDescent="0.4">
      <c r="A48" s="24"/>
      <c r="B48" s="30" t="s">
        <v>113</v>
      </c>
      <c r="C48" s="37">
        <f>SUM(C44:C47)</f>
        <v>6</v>
      </c>
      <c r="D48" s="38">
        <f t="shared" ref="D48:G48" si="8">SUM(D44:D47)</f>
        <v>14</v>
      </c>
      <c r="E48" s="38">
        <f t="shared" si="8"/>
        <v>7</v>
      </c>
      <c r="F48" s="39">
        <f t="shared" si="8"/>
        <v>5</v>
      </c>
      <c r="G48" s="40">
        <f t="shared" si="8"/>
        <v>32</v>
      </c>
      <c r="H48" s="24"/>
      <c r="I48" s="24"/>
      <c r="J48" s="24"/>
      <c r="K48" s="24"/>
      <c r="L48" s="24"/>
      <c r="M48" s="24"/>
      <c r="N48" s="24"/>
      <c r="O48" s="24"/>
      <c r="P48" s="24"/>
      <c r="Q48" s="24"/>
      <c r="R48" s="24"/>
      <c r="S48" s="24"/>
      <c r="T48" s="24"/>
      <c r="U48" s="24"/>
      <c r="V48" s="24"/>
      <c r="W48" s="24"/>
      <c r="X48" s="24"/>
      <c r="Y48" s="24"/>
      <c r="Z48" s="24"/>
    </row>
    <row r="51" spans="1:26" ht="38.25" customHeight="1" x14ac:dyDescent="0.35">
      <c r="A51" s="24">
        <v>5</v>
      </c>
      <c r="B51" s="75" t="s">
        <v>157</v>
      </c>
      <c r="C51" s="75"/>
      <c r="D51" s="75"/>
      <c r="E51" s="75"/>
      <c r="F51" s="75"/>
      <c r="G51" s="75"/>
      <c r="J51" s="24"/>
      <c r="K51" s="24"/>
      <c r="L51" s="24"/>
      <c r="M51" s="24"/>
      <c r="N51" s="24"/>
      <c r="O51" s="24"/>
      <c r="P51" s="24"/>
      <c r="Q51" s="24"/>
      <c r="R51" s="24"/>
      <c r="S51" s="24"/>
      <c r="T51" s="24"/>
      <c r="U51" s="24"/>
      <c r="V51" s="24"/>
      <c r="W51" s="24"/>
      <c r="X51" s="24"/>
      <c r="Y51" s="24"/>
      <c r="Z51" s="24"/>
    </row>
    <row r="52" spans="1:26" ht="38.25" customHeight="1" x14ac:dyDescent="0.35">
      <c r="A52" s="23"/>
      <c r="B52" s="76" t="s">
        <v>128</v>
      </c>
      <c r="C52" s="76"/>
      <c r="D52" s="76"/>
      <c r="E52" s="76"/>
      <c r="F52" s="76"/>
      <c r="G52" s="76"/>
      <c r="J52" s="23"/>
      <c r="K52" s="23"/>
      <c r="L52" s="23"/>
      <c r="M52" s="23"/>
      <c r="N52" s="23"/>
      <c r="O52" s="23"/>
      <c r="P52" s="23"/>
      <c r="Q52" s="23"/>
      <c r="R52" s="23"/>
      <c r="S52" s="23"/>
      <c r="T52" s="23"/>
      <c r="U52" s="23"/>
      <c r="V52" s="23"/>
      <c r="W52" s="23"/>
      <c r="X52" s="23"/>
      <c r="Y52" s="23"/>
      <c r="Z52" s="23"/>
    </row>
    <row r="53" spans="1:26" ht="73.5" customHeight="1" x14ac:dyDescent="0.35">
      <c r="A53" s="24"/>
      <c r="B53" s="59"/>
      <c r="C53" s="59" t="s">
        <v>120</v>
      </c>
      <c r="D53" s="59" t="s">
        <v>124</v>
      </c>
      <c r="E53" s="59" t="s">
        <v>125</v>
      </c>
      <c r="F53" s="62" t="s">
        <v>121</v>
      </c>
      <c r="G53" s="59" t="s">
        <v>113</v>
      </c>
      <c r="J53" s="24"/>
      <c r="K53" s="24"/>
      <c r="L53" s="24"/>
      <c r="M53" s="24"/>
      <c r="N53" s="24"/>
      <c r="O53" s="24"/>
      <c r="P53" s="24"/>
      <c r="Q53" s="24"/>
      <c r="R53" s="24"/>
      <c r="S53" s="24"/>
      <c r="T53" s="24"/>
      <c r="U53" s="24"/>
      <c r="V53" s="24"/>
      <c r="W53" s="24"/>
      <c r="X53" s="24"/>
      <c r="Y53" s="24"/>
      <c r="Z53" s="24"/>
    </row>
    <row r="54" spans="1:26" ht="38.25" customHeight="1" x14ac:dyDescent="0.35">
      <c r="A54" s="24"/>
      <c r="B54" s="31" t="s">
        <v>79</v>
      </c>
      <c r="C54" s="63">
        <f>SUMIFS(data!K:K,data!I:I,stats!H54,data!D:D,stats!B54)</f>
        <v>0</v>
      </c>
      <c r="D54" s="63">
        <f>SUMIFS(data!K:K,data!I:I,stats!I54,data!D:D,stats!B54)</f>
        <v>4</v>
      </c>
      <c r="E54" s="63">
        <f>SUMIFS(data!K:K,data!I:I,stats!J54,data!D:D,stats!B54)</f>
        <v>0</v>
      </c>
      <c r="F54" s="63">
        <f>SUMIFS(data!K:K,data!I:I,stats!K54,data!D:D,stats!B54)</f>
        <v>0</v>
      </c>
      <c r="G54" s="77">
        <f>SUM(C54:F54)</f>
        <v>4</v>
      </c>
      <c r="H54" s="78" t="s">
        <v>120</v>
      </c>
      <c r="I54" s="78" t="s">
        <v>124</v>
      </c>
      <c r="J54" s="25" t="s">
        <v>125</v>
      </c>
      <c r="K54" s="25" t="s">
        <v>121</v>
      </c>
      <c r="L54" s="25" t="s">
        <v>122</v>
      </c>
      <c r="M54" s="25" t="s">
        <v>123</v>
      </c>
      <c r="N54" s="25" t="s">
        <v>124</v>
      </c>
      <c r="O54" s="25" t="s">
        <v>125</v>
      </c>
      <c r="P54" s="24"/>
      <c r="Q54" s="24"/>
      <c r="R54" s="24"/>
      <c r="S54" s="24"/>
      <c r="T54" s="24"/>
      <c r="U54" s="24"/>
      <c r="V54" s="24"/>
      <c r="W54" s="24"/>
      <c r="X54" s="24"/>
      <c r="Y54" s="24"/>
      <c r="Z54" s="24"/>
    </row>
    <row r="55" spans="1:26" ht="38.25" customHeight="1" x14ac:dyDescent="0.35">
      <c r="A55" s="24"/>
      <c r="B55" s="31" t="s">
        <v>98</v>
      </c>
      <c r="C55" s="63">
        <f>SUMIFS(data!K:K,data!I:I,stats!H55,data!D:D,stats!B55)</f>
        <v>10</v>
      </c>
      <c r="D55" s="63">
        <f>SUMIFS(data!K:K,data!I:I,stats!I55,data!D:D,stats!B55)</f>
        <v>1</v>
      </c>
      <c r="E55" s="63">
        <f>SUMIFS(data!K:K,data!I:I,stats!J55,data!D:D,stats!B55)</f>
        <v>0</v>
      </c>
      <c r="F55" s="63">
        <f>SUMIFS(data!K:K,data!I:I,stats!K55,data!D:D,stats!B55)</f>
        <v>0</v>
      </c>
      <c r="G55" s="77">
        <f>SUM(C55:F55)</f>
        <v>11</v>
      </c>
      <c r="H55" s="78" t="s">
        <v>120</v>
      </c>
      <c r="I55" s="78" t="s">
        <v>124</v>
      </c>
      <c r="J55" s="25" t="s">
        <v>125</v>
      </c>
      <c r="K55" s="25" t="s">
        <v>121</v>
      </c>
      <c r="L55" s="25" t="s">
        <v>122</v>
      </c>
      <c r="M55" s="25" t="s">
        <v>123</v>
      </c>
      <c r="N55" s="25" t="s">
        <v>124</v>
      </c>
      <c r="O55" s="25" t="s">
        <v>125</v>
      </c>
      <c r="P55" s="24"/>
      <c r="Q55" s="24"/>
      <c r="R55" s="24"/>
      <c r="S55" s="24"/>
      <c r="T55" s="24"/>
      <c r="U55" s="24"/>
      <c r="V55" s="24"/>
      <c r="W55" s="24"/>
      <c r="X55" s="24"/>
      <c r="Y55" s="24"/>
      <c r="Z55" s="24"/>
    </row>
    <row r="56" spans="1:26" ht="38.25" customHeight="1" x14ac:dyDescent="0.35">
      <c r="A56" s="24"/>
      <c r="B56" s="31" t="s">
        <v>76</v>
      </c>
      <c r="C56" s="63">
        <f>SUMIFS(data!K:K,data!I:I,stats!H56,data!D:D,stats!B56)</f>
        <v>0</v>
      </c>
      <c r="D56" s="63">
        <f>SUMIFS(data!K:K,data!I:I,stats!I56,data!D:D,stats!B56)</f>
        <v>1</v>
      </c>
      <c r="E56" s="63">
        <f>SUMIFS(data!K:K,data!I:I,stats!J56,data!D:D,stats!B56)</f>
        <v>0</v>
      </c>
      <c r="F56" s="63">
        <f>SUMIFS(data!K:K,data!I:I,stats!K56,data!D:D,stats!B56)</f>
        <v>0</v>
      </c>
      <c r="G56" s="77">
        <f>SUM(C56:F56)</f>
        <v>1</v>
      </c>
      <c r="H56" s="78" t="s">
        <v>120</v>
      </c>
      <c r="I56" s="78" t="s">
        <v>124</v>
      </c>
      <c r="J56" s="25" t="s">
        <v>125</v>
      </c>
      <c r="K56" s="25" t="s">
        <v>121</v>
      </c>
      <c r="L56" s="25" t="s">
        <v>122</v>
      </c>
      <c r="M56" s="25" t="s">
        <v>123</v>
      </c>
      <c r="N56" s="25" t="s">
        <v>124</v>
      </c>
      <c r="O56" s="25" t="s">
        <v>125</v>
      </c>
      <c r="P56" s="24"/>
      <c r="Q56" s="24"/>
      <c r="R56" s="24"/>
      <c r="S56" s="24"/>
      <c r="T56" s="24"/>
      <c r="U56" s="24"/>
      <c r="V56" s="24"/>
      <c r="W56" s="24"/>
      <c r="X56" s="24"/>
      <c r="Y56" s="24"/>
      <c r="Z56" s="24"/>
    </row>
    <row r="57" spans="1:26" ht="38.25" customHeight="1" x14ac:dyDescent="0.35">
      <c r="A57" s="24"/>
      <c r="B57" s="31" t="s">
        <v>47</v>
      </c>
      <c r="C57" s="63">
        <f>SUMIFS(data!K:K,data!I:I,stats!H57,data!D:D,stats!B57)</f>
        <v>1</v>
      </c>
      <c r="D57" s="63">
        <f>SUMIFS(data!K:K,data!I:I,stats!I57,data!D:D,stats!B57)</f>
        <v>2</v>
      </c>
      <c r="E57" s="63">
        <f>SUMIFS(data!K:K,data!I:I,stats!J57,data!D:D,stats!B57)</f>
        <v>0</v>
      </c>
      <c r="F57" s="63">
        <f>SUMIFS(data!K:K,data!I:I,stats!K57,data!D:D,stats!B57)</f>
        <v>0</v>
      </c>
      <c r="G57" s="77">
        <f>SUM(C57:F57)</f>
        <v>3</v>
      </c>
      <c r="H57" s="78" t="s">
        <v>120</v>
      </c>
      <c r="I57" s="78" t="s">
        <v>124</v>
      </c>
      <c r="J57" s="25" t="s">
        <v>125</v>
      </c>
      <c r="K57" s="25" t="s">
        <v>121</v>
      </c>
      <c r="L57" s="25"/>
      <c r="M57" s="25"/>
      <c r="N57" s="25"/>
      <c r="O57" s="25"/>
      <c r="P57" s="24"/>
      <c r="Q57" s="24"/>
      <c r="R57" s="24"/>
      <c r="S57" s="24"/>
      <c r="T57" s="24"/>
      <c r="U57" s="24"/>
      <c r="V57" s="24"/>
      <c r="W57" s="24"/>
      <c r="X57" s="24"/>
      <c r="Y57" s="24"/>
      <c r="Z57" s="24"/>
    </row>
    <row r="58" spans="1:26" ht="38.25" customHeight="1" x14ac:dyDescent="0.35">
      <c r="A58" s="24"/>
      <c r="B58" s="31" t="s">
        <v>38</v>
      </c>
      <c r="C58" s="63">
        <f>SUMIFS(data!K:K,data!I:I,stats!H58,data!D:D,stats!B58)</f>
        <v>0</v>
      </c>
      <c r="D58" s="63">
        <f>SUMIFS(data!K:K,data!I:I,stats!I58,data!D:D,stats!B58)</f>
        <v>1</v>
      </c>
      <c r="E58" s="63">
        <f>SUMIFS(data!K:K,data!I:I,stats!J58,data!D:D,stats!B58)</f>
        <v>0</v>
      </c>
      <c r="F58" s="63">
        <f>SUMIFS(data!K:K,data!I:I,stats!K58,data!D:D,stats!B58)</f>
        <v>0</v>
      </c>
      <c r="G58" s="77">
        <f>SUM(C58:F58)</f>
        <v>1</v>
      </c>
      <c r="H58" s="78" t="s">
        <v>120</v>
      </c>
      <c r="I58" s="78" t="s">
        <v>124</v>
      </c>
      <c r="J58" s="25" t="s">
        <v>125</v>
      </c>
      <c r="K58" s="25" t="s">
        <v>121</v>
      </c>
      <c r="L58" s="25" t="s">
        <v>122</v>
      </c>
      <c r="M58" s="25" t="s">
        <v>123</v>
      </c>
      <c r="N58" s="25" t="s">
        <v>124</v>
      </c>
      <c r="O58" s="25" t="s">
        <v>125</v>
      </c>
      <c r="P58" s="24"/>
      <c r="Q58" s="24"/>
      <c r="R58" s="24"/>
      <c r="S58" s="24"/>
      <c r="T58" s="24"/>
      <c r="U58" s="24"/>
      <c r="V58" s="24"/>
      <c r="W58" s="24"/>
      <c r="X58" s="24"/>
      <c r="Y58" s="24"/>
      <c r="Z58" s="24"/>
    </row>
    <row r="59" spans="1:26" ht="38.25" customHeight="1" x14ac:dyDescent="0.35">
      <c r="A59" s="24"/>
      <c r="B59" s="31" t="s">
        <v>203</v>
      </c>
      <c r="C59" s="63">
        <f>SUMIFS(data!K:K,data!I:I,stats!H59,data!D:D,stats!B59)</f>
        <v>1</v>
      </c>
      <c r="D59" s="63">
        <f>SUMIFS(data!K:K,data!I:I,stats!I59,data!D:D,stats!B59)</f>
        <v>0</v>
      </c>
      <c r="E59" s="63">
        <f>SUMIFS(data!K:K,data!I:I,stats!J59,data!D:D,stats!B59)</f>
        <v>0</v>
      </c>
      <c r="F59" s="63">
        <f>SUMIFS(data!K:K,data!I:I,stats!K59,data!D:D,stats!B59)</f>
        <v>0</v>
      </c>
      <c r="G59" s="77">
        <f>SUM(C59:F59)</f>
        <v>1</v>
      </c>
      <c r="H59" s="78" t="s">
        <v>120</v>
      </c>
      <c r="I59" s="78" t="s">
        <v>124</v>
      </c>
      <c r="J59" s="25" t="s">
        <v>125</v>
      </c>
      <c r="K59" s="25" t="s">
        <v>121</v>
      </c>
      <c r="L59" s="25" t="s">
        <v>122</v>
      </c>
      <c r="M59" s="25" t="s">
        <v>123</v>
      </c>
      <c r="N59" s="25" t="s">
        <v>124</v>
      </c>
      <c r="O59" s="25" t="s">
        <v>125</v>
      </c>
      <c r="P59" s="24"/>
      <c r="Q59" s="24"/>
      <c r="R59" s="24"/>
      <c r="S59" s="24"/>
      <c r="T59" s="24"/>
      <c r="U59" s="24"/>
      <c r="V59" s="24"/>
      <c r="W59" s="24"/>
      <c r="X59" s="24"/>
      <c r="Y59" s="24"/>
      <c r="Z59" s="24"/>
    </row>
    <row r="60" spans="1:26" ht="38.25" customHeight="1" x14ac:dyDescent="0.35">
      <c r="A60" s="24"/>
      <c r="B60" s="31" t="s">
        <v>70</v>
      </c>
      <c r="C60" s="63">
        <f>SUMIFS(data!K:K,data!I:I,stats!H60,data!D:D,stats!B60)</f>
        <v>0</v>
      </c>
      <c r="D60" s="63">
        <f>SUMIFS(data!K:K,data!I:I,stats!I60,data!D:D,stats!B60)</f>
        <v>1</v>
      </c>
      <c r="E60" s="63">
        <f>SUMIFS(data!K:K,data!I:I,stats!J60,data!D:D,stats!B60)</f>
        <v>0</v>
      </c>
      <c r="F60" s="63">
        <f>SUMIFS(data!K:K,data!I:I,stats!K60,data!D:D,stats!B60)</f>
        <v>0</v>
      </c>
      <c r="G60" s="77">
        <f>SUM(C60:F60)</f>
        <v>1</v>
      </c>
      <c r="H60" s="78" t="s">
        <v>120</v>
      </c>
      <c r="I60" s="78" t="s">
        <v>124</v>
      </c>
      <c r="J60" s="25" t="s">
        <v>125</v>
      </c>
      <c r="K60" s="25" t="s">
        <v>121</v>
      </c>
      <c r="L60" s="25" t="s">
        <v>122</v>
      </c>
      <c r="M60" s="25" t="s">
        <v>123</v>
      </c>
      <c r="N60" s="25" t="s">
        <v>124</v>
      </c>
      <c r="O60" s="25" t="s">
        <v>125</v>
      </c>
      <c r="P60" s="24"/>
      <c r="Q60" s="24"/>
      <c r="R60" s="24"/>
      <c r="S60" s="24"/>
      <c r="T60" s="24"/>
      <c r="U60" s="24"/>
      <c r="V60" s="24"/>
      <c r="W60" s="24"/>
      <c r="X60" s="24"/>
      <c r="Y60" s="24"/>
      <c r="Z60" s="24"/>
    </row>
    <row r="61" spans="1:26" ht="38.25" customHeight="1" x14ac:dyDescent="0.35">
      <c r="B61" s="31" t="s">
        <v>31</v>
      </c>
      <c r="C61" s="63">
        <f>SUMIFS(data!K:K,data!I:I,stats!H61,data!D:D,stats!B61)</f>
        <v>0</v>
      </c>
      <c r="D61" s="63">
        <f>SUMIFS(data!K:K,data!I:I,stats!I61,data!D:D,stats!B61)</f>
        <v>7</v>
      </c>
      <c r="E61" s="63">
        <f>SUMIFS(data!K:K,data!I:I,stats!J61,data!D:D,stats!B61)</f>
        <v>1</v>
      </c>
      <c r="F61" s="63">
        <f>SUMIFS(data!K:K,data!I:I,stats!K61,data!D:D,stats!B61)</f>
        <v>0</v>
      </c>
      <c r="G61" s="77">
        <f>SUM(C61:F61)</f>
        <v>8</v>
      </c>
      <c r="H61" s="78" t="s">
        <v>120</v>
      </c>
      <c r="I61" s="78" t="s">
        <v>124</v>
      </c>
      <c r="J61" s="25" t="s">
        <v>125</v>
      </c>
      <c r="K61" s="25" t="s">
        <v>121</v>
      </c>
      <c r="L61" s="25" t="s">
        <v>122</v>
      </c>
      <c r="M61" s="25" t="s">
        <v>123</v>
      </c>
      <c r="N61" s="25" t="s">
        <v>124</v>
      </c>
      <c r="O61" s="25" t="s">
        <v>125</v>
      </c>
      <c r="P61" s="24"/>
      <c r="Q61" s="24"/>
      <c r="R61" s="24"/>
      <c r="S61" s="24"/>
      <c r="T61" s="24"/>
      <c r="U61" s="24"/>
      <c r="V61" s="24"/>
      <c r="W61" s="24"/>
      <c r="X61" s="24"/>
      <c r="Y61" s="24"/>
      <c r="Z61" s="24"/>
    </row>
    <row r="62" spans="1:26" ht="38.25" customHeight="1" x14ac:dyDescent="0.35">
      <c r="A62" s="24"/>
      <c r="B62" s="59" t="s">
        <v>114</v>
      </c>
      <c r="C62" s="63">
        <f>SUMIFS(data!K:K,data!I:I,stats!H62,data!D:D,stats!B62)</f>
        <v>0</v>
      </c>
      <c r="D62" s="63">
        <f>SUMIFS(data!K:K,data!I:I,stats!I62,data!D:D,stats!B62)</f>
        <v>0</v>
      </c>
      <c r="E62" s="63">
        <f>SUMIFS(data!K:K,data!I:I,stats!J62,data!D:D,stats!B62)</f>
        <v>1</v>
      </c>
      <c r="F62" s="63">
        <f>SUMIFS(data!K:K,data!I:I,stats!K62,data!D:D,stats!B62)</f>
        <v>0</v>
      </c>
      <c r="G62" s="77">
        <f>SUM(C62:F62)</f>
        <v>1</v>
      </c>
      <c r="H62" s="78" t="s">
        <v>120</v>
      </c>
      <c r="I62" s="78" t="s">
        <v>124</v>
      </c>
      <c r="J62" s="25" t="s">
        <v>125</v>
      </c>
      <c r="K62" s="25" t="s">
        <v>121</v>
      </c>
      <c r="L62" s="25" t="s">
        <v>122</v>
      </c>
      <c r="M62" s="25" t="s">
        <v>123</v>
      </c>
      <c r="N62" s="25" t="s">
        <v>124</v>
      </c>
      <c r="O62" s="25" t="s">
        <v>125</v>
      </c>
      <c r="P62" s="24"/>
      <c r="Q62" s="24"/>
      <c r="R62" s="24"/>
      <c r="S62" s="24"/>
      <c r="T62" s="24"/>
      <c r="U62" s="24"/>
      <c r="V62" s="24"/>
      <c r="W62" s="24"/>
      <c r="X62" s="24"/>
      <c r="Y62" s="24"/>
      <c r="Z62" s="24"/>
    </row>
    <row r="63" spans="1:26" ht="38.25" customHeight="1" x14ac:dyDescent="0.35">
      <c r="A63" s="24"/>
      <c r="B63" s="61" t="s">
        <v>161</v>
      </c>
      <c r="C63" s="63">
        <f>SUMIFS(data!K:K,data!I:I,stats!H63,data!D:D,stats!B63)</f>
        <v>0</v>
      </c>
      <c r="D63" s="63">
        <f>SUMIFS(data!K:K,data!I:I,stats!I63,data!D:D,stats!B63)</f>
        <v>0</v>
      </c>
      <c r="E63" s="63">
        <f>SUMIFS(data!K:K,data!I:I,stats!J63,data!D:D,stats!B63)</f>
        <v>0</v>
      </c>
      <c r="F63" s="63">
        <f>SUMIFS(data!K:K,data!I:I,stats!K63,data!D:D,stats!B63)</f>
        <v>1</v>
      </c>
      <c r="G63" s="77">
        <f>SUM(C63:F63)</f>
        <v>1</v>
      </c>
      <c r="H63" s="78" t="s">
        <v>120</v>
      </c>
      <c r="I63" s="78" t="s">
        <v>124</v>
      </c>
      <c r="J63" s="25" t="s">
        <v>125</v>
      </c>
      <c r="K63" s="25" t="s">
        <v>121</v>
      </c>
      <c r="L63" s="25"/>
      <c r="M63" s="25"/>
      <c r="N63" s="25"/>
      <c r="O63" s="25"/>
      <c r="P63" s="24"/>
      <c r="Q63" s="24"/>
      <c r="R63" s="24"/>
      <c r="S63" s="24"/>
      <c r="T63" s="24"/>
      <c r="U63" s="24"/>
      <c r="V63" s="24"/>
      <c r="W63" s="24"/>
      <c r="X63" s="24"/>
      <c r="Y63" s="24"/>
      <c r="Z63" s="24"/>
    </row>
    <row r="64" spans="1:26" ht="38.25" customHeight="1" x14ac:dyDescent="0.35">
      <c r="A64" s="24"/>
      <c r="B64" s="59" t="s">
        <v>113</v>
      </c>
      <c r="C64" s="77">
        <f>SUM(C54:C63)</f>
        <v>12</v>
      </c>
      <c r="D64" s="77">
        <f t="shared" ref="D64:F64" si="9">SUM(D54:D63)</f>
        <v>17</v>
      </c>
      <c r="E64" s="77">
        <f t="shared" ref="E64:G64" si="10">SUM(E54:E63)</f>
        <v>2</v>
      </c>
      <c r="F64" s="77">
        <f t="shared" si="10"/>
        <v>1</v>
      </c>
      <c r="G64" s="77">
        <f t="shared" si="10"/>
        <v>32</v>
      </c>
      <c r="J64" s="25" t="s">
        <v>120</v>
      </c>
      <c r="K64" s="25" t="s">
        <v>121</v>
      </c>
      <c r="L64" s="25" t="s">
        <v>122</v>
      </c>
      <c r="M64" s="25" t="s">
        <v>123</v>
      </c>
      <c r="N64" s="25" t="s">
        <v>124</v>
      </c>
      <c r="O64" s="25" t="s">
        <v>125</v>
      </c>
      <c r="P64" s="24"/>
      <c r="Q64" s="24"/>
      <c r="R64" s="24"/>
      <c r="S64" s="24"/>
      <c r="T64" s="24"/>
      <c r="U64" s="24"/>
      <c r="V64" s="24"/>
      <c r="W64" s="24"/>
      <c r="X64" s="24"/>
      <c r="Y64" s="24"/>
      <c r="Z64" s="24"/>
    </row>
    <row r="65" spans="1:26" ht="38.25" customHeight="1" x14ac:dyDescent="0.35">
      <c r="A65" s="23"/>
      <c r="B65" s="23"/>
      <c r="C65" s="23"/>
      <c r="D65" s="23"/>
      <c r="E65" s="23"/>
      <c r="F65" s="23"/>
      <c r="J65" s="23"/>
      <c r="K65" s="23"/>
      <c r="L65" s="23"/>
      <c r="M65" s="23"/>
      <c r="N65" s="23"/>
      <c r="O65" s="23"/>
      <c r="P65" s="23"/>
      <c r="Q65" s="23"/>
      <c r="R65" s="23"/>
      <c r="S65" s="23"/>
      <c r="T65" s="23"/>
      <c r="U65" s="23"/>
      <c r="V65" s="23"/>
      <c r="W65" s="23"/>
      <c r="X65" s="23"/>
      <c r="Y65" s="23"/>
      <c r="Z65" s="23"/>
    </row>
    <row r="66" spans="1:26" ht="38.25" customHeight="1" x14ac:dyDescent="0.3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38.25" customHeight="1" x14ac:dyDescent="0.3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38.25" customHeight="1" x14ac:dyDescent="0.3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38.25" customHeight="1" x14ac:dyDescent="0.3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38.25" customHeight="1" x14ac:dyDescent="0.3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38.25" customHeight="1" x14ac:dyDescent="0.3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38.25" customHeight="1" x14ac:dyDescent="0.3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38.25" customHeight="1" x14ac:dyDescent="0.3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38.25" customHeight="1" x14ac:dyDescent="0.3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38.25" customHeight="1" x14ac:dyDescent="0.3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38.25" customHeight="1" x14ac:dyDescent="0.3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38.25" customHeight="1" x14ac:dyDescent="0.3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38.25" customHeight="1" x14ac:dyDescent="0.3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38.25" customHeight="1" x14ac:dyDescent="0.3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38.25" customHeight="1" x14ac:dyDescent="0.3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38.25" customHeight="1" x14ac:dyDescent="0.3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38.25" customHeight="1" x14ac:dyDescent="0.3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38.25" customHeight="1" x14ac:dyDescent="0.3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38.25" customHeight="1" x14ac:dyDescent="0.3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38.25" customHeight="1" x14ac:dyDescent="0.3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38.25" customHeight="1" x14ac:dyDescent="0.3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38.25" customHeight="1" x14ac:dyDescent="0.3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38.25" customHeight="1" x14ac:dyDescent="0.3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38.25" customHeight="1" x14ac:dyDescent="0.3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38.25" customHeight="1" x14ac:dyDescent="0.3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38.25" customHeight="1" x14ac:dyDescent="0.3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38.25" customHeight="1" x14ac:dyDescent="0.3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38.25" customHeight="1" x14ac:dyDescent="0.3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38.25" customHeight="1" x14ac:dyDescent="0.3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38.25" customHeight="1" x14ac:dyDescent="0.3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38.25" customHeight="1" x14ac:dyDescent="0.3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38.25" customHeight="1" x14ac:dyDescent="0.3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38.25" customHeight="1" x14ac:dyDescent="0.3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38.25" customHeight="1" x14ac:dyDescent="0.3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38.25" customHeight="1" x14ac:dyDescent="0.3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38.25" customHeight="1" x14ac:dyDescent="0.3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38.25" customHeight="1" x14ac:dyDescent="0.3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38.25" customHeight="1" x14ac:dyDescent="0.3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38.25" customHeight="1" x14ac:dyDescent="0.3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38.25" customHeight="1" x14ac:dyDescent="0.3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38.25" customHeight="1" x14ac:dyDescent="0.3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38.25" customHeight="1" x14ac:dyDescent="0.3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38.25" customHeight="1" x14ac:dyDescent="0.3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38.25" customHeight="1" x14ac:dyDescent="0.3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38.25" customHeight="1" x14ac:dyDescent="0.3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38.25" customHeight="1" x14ac:dyDescent="0.3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38.25" customHeight="1" x14ac:dyDescent="0.3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38.25" customHeight="1" x14ac:dyDescent="0.3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38.25" customHeight="1" x14ac:dyDescent="0.3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38.25" customHeight="1" x14ac:dyDescent="0.3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38.25" customHeight="1" x14ac:dyDescent="0.3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38.25" customHeight="1" x14ac:dyDescent="0.3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38.25" customHeight="1" x14ac:dyDescent="0.3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38.25" customHeight="1" x14ac:dyDescent="0.3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38.25" customHeight="1" x14ac:dyDescent="0.3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38.25" customHeight="1" x14ac:dyDescent="0.3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38.25" customHeight="1" x14ac:dyDescent="0.3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38.25" customHeight="1" x14ac:dyDescent="0.3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38.25" customHeight="1" x14ac:dyDescent="0.3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38.25" customHeight="1" x14ac:dyDescent="0.3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38.25" customHeight="1" x14ac:dyDescent="0.3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38.25" customHeight="1" x14ac:dyDescent="0.3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38.25" customHeight="1" x14ac:dyDescent="0.3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38.25" customHeight="1" x14ac:dyDescent="0.3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38.25" customHeight="1" x14ac:dyDescent="0.3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38.25" customHeight="1" x14ac:dyDescent="0.3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38.25" customHeight="1" x14ac:dyDescent="0.3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38.25" customHeight="1" x14ac:dyDescent="0.3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38.25" customHeight="1" x14ac:dyDescent="0.3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38.25" customHeight="1" x14ac:dyDescent="0.3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38.25" customHeight="1" x14ac:dyDescent="0.3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38.25" customHeight="1" x14ac:dyDescent="0.3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38.25" customHeight="1" x14ac:dyDescent="0.3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38.25" customHeight="1" x14ac:dyDescent="0.3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38.25" customHeight="1" x14ac:dyDescent="0.3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38.25" customHeight="1" x14ac:dyDescent="0.3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38.25" customHeight="1" x14ac:dyDescent="0.3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38.25" customHeight="1" x14ac:dyDescent="0.3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38.25" customHeight="1" x14ac:dyDescent="0.3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38.25" customHeight="1" x14ac:dyDescent="0.3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38.25" customHeight="1" x14ac:dyDescent="0.3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38.25" customHeight="1" x14ac:dyDescent="0.3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38.25" customHeight="1" x14ac:dyDescent="0.3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38.25" customHeight="1" x14ac:dyDescent="0.3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38.25" customHeight="1" x14ac:dyDescent="0.3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38.25" customHeight="1" x14ac:dyDescent="0.3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38.25" customHeight="1" x14ac:dyDescent="0.3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38.25" customHeight="1" x14ac:dyDescent="0.3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38.25" customHeight="1" x14ac:dyDescent="0.3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38.25" customHeight="1" x14ac:dyDescent="0.3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38.25" customHeight="1" x14ac:dyDescent="0.3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38.25" customHeight="1" x14ac:dyDescent="0.3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38.25" customHeight="1" x14ac:dyDescent="0.3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38.25" customHeight="1" x14ac:dyDescent="0.3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38.25" customHeight="1" x14ac:dyDescent="0.3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38.25" customHeight="1" x14ac:dyDescent="0.3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38.25" customHeight="1" x14ac:dyDescent="0.3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38.25" customHeight="1" x14ac:dyDescent="0.3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38.25" customHeight="1" x14ac:dyDescent="0.3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38.25" customHeight="1" x14ac:dyDescent="0.3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38.25" customHeight="1" x14ac:dyDescent="0.3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38.25" customHeight="1" x14ac:dyDescent="0.3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38.25" customHeight="1" x14ac:dyDescent="0.3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38.25" customHeight="1" x14ac:dyDescent="0.3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38.25" customHeight="1" x14ac:dyDescent="0.3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38.25" customHeight="1" x14ac:dyDescent="0.3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38.25" customHeight="1" x14ac:dyDescent="0.3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38.25" customHeight="1" x14ac:dyDescent="0.3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38.25" customHeight="1" x14ac:dyDescent="0.3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38.25" customHeight="1" x14ac:dyDescent="0.3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38.25" customHeight="1" x14ac:dyDescent="0.3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38.25" customHeight="1" x14ac:dyDescent="0.3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38.25" customHeight="1" x14ac:dyDescent="0.3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38.25" customHeight="1" x14ac:dyDescent="0.3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38.25" customHeight="1" x14ac:dyDescent="0.3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38.25" customHeight="1" x14ac:dyDescent="0.3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38.25" customHeight="1" x14ac:dyDescent="0.3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38.25" customHeight="1" x14ac:dyDescent="0.3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38.25" customHeight="1" x14ac:dyDescent="0.3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38.25" customHeight="1" x14ac:dyDescent="0.3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38.25" customHeight="1" x14ac:dyDescent="0.3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38.25" customHeight="1" x14ac:dyDescent="0.3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38.25" customHeight="1" x14ac:dyDescent="0.3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38.25" customHeight="1" x14ac:dyDescent="0.3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38.25" customHeight="1" x14ac:dyDescent="0.3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38.25" customHeight="1" x14ac:dyDescent="0.3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38.25" customHeight="1" x14ac:dyDescent="0.3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38.25" customHeight="1" x14ac:dyDescent="0.3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38.25" customHeight="1" x14ac:dyDescent="0.3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38.25" customHeight="1" x14ac:dyDescent="0.3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38.25" customHeight="1" x14ac:dyDescent="0.3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38.25" customHeight="1" x14ac:dyDescent="0.3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38.25" customHeight="1" x14ac:dyDescent="0.3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38.25" customHeight="1" x14ac:dyDescent="0.3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38.25" customHeight="1" x14ac:dyDescent="0.3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38.25" customHeight="1" x14ac:dyDescent="0.3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38.25" customHeight="1" x14ac:dyDescent="0.3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38.25" customHeight="1" x14ac:dyDescent="0.3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38.25" customHeight="1" x14ac:dyDescent="0.3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38.25" customHeight="1" x14ac:dyDescent="0.3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38.25" customHeight="1" x14ac:dyDescent="0.3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38.25" customHeight="1" x14ac:dyDescent="0.3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38.25" customHeight="1" x14ac:dyDescent="0.3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38.25" customHeight="1" x14ac:dyDescent="0.3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38.25" customHeight="1" x14ac:dyDescent="0.3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38.25" customHeight="1" x14ac:dyDescent="0.3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38.25" customHeight="1" x14ac:dyDescent="0.3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38.25" customHeight="1" x14ac:dyDescent="0.3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38.25" customHeight="1" x14ac:dyDescent="0.3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38.25" customHeight="1" x14ac:dyDescent="0.3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38.25" customHeight="1" x14ac:dyDescent="0.3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38.25" customHeight="1" x14ac:dyDescent="0.3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38.25" customHeight="1" x14ac:dyDescent="0.3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38.25" customHeight="1" x14ac:dyDescent="0.3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38.25" customHeight="1" x14ac:dyDescent="0.3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38.25" customHeight="1" x14ac:dyDescent="0.3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38.25" customHeight="1" x14ac:dyDescent="0.3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38.25" customHeight="1" x14ac:dyDescent="0.3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38.25" customHeight="1" x14ac:dyDescent="0.3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38.25" customHeight="1" x14ac:dyDescent="0.3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38.25" customHeight="1" x14ac:dyDescent="0.3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38.25" customHeight="1" x14ac:dyDescent="0.3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38.25" customHeight="1" x14ac:dyDescent="0.3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38.25" customHeight="1" x14ac:dyDescent="0.3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38.25" customHeight="1" x14ac:dyDescent="0.3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38.25" customHeight="1" x14ac:dyDescent="0.3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38.25" customHeight="1" x14ac:dyDescent="0.3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38.25" customHeight="1" x14ac:dyDescent="0.3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38.25" customHeight="1" x14ac:dyDescent="0.3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38.25" customHeight="1" x14ac:dyDescent="0.3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38.25" customHeight="1" x14ac:dyDescent="0.3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38.25" customHeight="1" x14ac:dyDescent="0.3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38.25" customHeight="1" x14ac:dyDescent="0.3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38.25" customHeight="1" x14ac:dyDescent="0.3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38.25" customHeight="1" x14ac:dyDescent="0.3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38.25" customHeight="1" x14ac:dyDescent="0.3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38.25" customHeight="1" x14ac:dyDescent="0.3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38.25" customHeight="1" x14ac:dyDescent="0.3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38.25" customHeight="1" x14ac:dyDescent="0.3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38.25" customHeight="1" x14ac:dyDescent="0.3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38.25" customHeight="1" x14ac:dyDescent="0.3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38.25" customHeight="1" x14ac:dyDescent="0.3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38.25" customHeight="1" x14ac:dyDescent="0.3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38.25" customHeight="1" x14ac:dyDescent="0.3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38.25" customHeight="1" x14ac:dyDescent="0.3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38.25" customHeight="1" x14ac:dyDescent="0.3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38.25" customHeight="1" x14ac:dyDescent="0.3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38.25" customHeight="1" x14ac:dyDescent="0.3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38.25" customHeight="1" x14ac:dyDescent="0.3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38.25" customHeight="1" x14ac:dyDescent="0.3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38.25" customHeight="1" x14ac:dyDescent="0.3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38.25" customHeight="1" x14ac:dyDescent="0.3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38.25" customHeight="1" x14ac:dyDescent="0.3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38.25" customHeight="1" x14ac:dyDescent="0.3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38.25" customHeight="1" x14ac:dyDescent="0.3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38.25" customHeight="1" x14ac:dyDescent="0.3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38.25" customHeight="1" x14ac:dyDescent="0.3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38.25" customHeight="1" x14ac:dyDescent="0.3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38.25" customHeight="1" x14ac:dyDescent="0.3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38.25" customHeight="1" x14ac:dyDescent="0.3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38.25" customHeight="1" x14ac:dyDescent="0.3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38.25" customHeight="1" x14ac:dyDescent="0.3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38.25" customHeight="1" x14ac:dyDescent="0.3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38.25" customHeight="1" x14ac:dyDescent="0.3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38.25" customHeight="1" x14ac:dyDescent="0.3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38.25" customHeight="1" x14ac:dyDescent="0.3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38.25" customHeight="1" x14ac:dyDescent="0.3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38.25" customHeight="1" x14ac:dyDescent="0.3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38.25" customHeight="1" x14ac:dyDescent="0.3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38.25" customHeight="1" x14ac:dyDescent="0.3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38.25" customHeight="1" x14ac:dyDescent="0.3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38.25" customHeight="1" x14ac:dyDescent="0.3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38.25" customHeight="1" x14ac:dyDescent="0.3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38.25" customHeight="1" x14ac:dyDescent="0.3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38.25" customHeight="1" x14ac:dyDescent="0.3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38.25" customHeight="1" x14ac:dyDescent="0.3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38.25" customHeight="1" x14ac:dyDescent="0.3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38.25" customHeight="1" x14ac:dyDescent="0.3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38.25" customHeight="1" x14ac:dyDescent="0.3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38.25" customHeight="1" x14ac:dyDescent="0.3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38.25" customHeight="1" x14ac:dyDescent="0.3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38.25" customHeight="1" x14ac:dyDescent="0.3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38.25" customHeight="1" x14ac:dyDescent="0.3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38.25" customHeight="1" x14ac:dyDescent="0.3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38.25" customHeight="1" x14ac:dyDescent="0.3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38.25" customHeight="1" x14ac:dyDescent="0.3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38.25" customHeight="1" x14ac:dyDescent="0.3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38.25" customHeight="1" x14ac:dyDescent="0.3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38.25" customHeight="1" x14ac:dyDescent="0.3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38.25" customHeight="1" x14ac:dyDescent="0.3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38.25" customHeight="1" x14ac:dyDescent="0.3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38.25" customHeight="1" x14ac:dyDescent="0.3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38.25" customHeight="1" x14ac:dyDescent="0.3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38.25" customHeight="1" x14ac:dyDescent="0.3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38.25" customHeight="1" x14ac:dyDescent="0.3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38.25" customHeight="1" x14ac:dyDescent="0.3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38.25" customHeight="1" x14ac:dyDescent="0.3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38.25" customHeight="1" x14ac:dyDescent="0.3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38.25" customHeight="1" x14ac:dyDescent="0.3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38.25" customHeight="1" x14ac:dyDescent="0.3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38.25" customHeight="1" x14ac:dyDescent="0.3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38.25" customHeight="1" x14ac:dyDescent="0.3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38.25" customHeight="1" x14ac:dyDescent="0.3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38.25" customHeight="1" x14ac:dyDescent="0.3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38.25" customHeight="1" x14ac:dyDescent="0.3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38.25" customHeight="1" x14ac:dyDescent="0.3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38.25" customHeight="1" x14ac:dyDescent="0.3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38.25" customHeight="1" x14ac:dyDescent="0.3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38.25" customHeight="1" x14ac:dyDescent="0.3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38.25" customHeight="1" x14ac:dyDescent="0.3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38.25" customHeight="1" x14ac:dyDescent="0.3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38.25" customHeight="1" x14ac:dyDescent="0.3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38.25" customHeight="1" x14ac:dyDescent="0.3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38.25" customHeight="1" x14ac:dyDescent="0.3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38.25" customHeight="1" x14ac:dyDescent="0.3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38.25" customHeight="1" x14ac:dyDescent="0.3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38.25" customHeight="1" x14ac:dyDescent="0.3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38.25" customHeight="1" x14ac:dyDescent="0.3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38.25" customHeight="1" x14ac:dyDescent="0.3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38.25" customHeight="1" x14ac:dyDescent="0.3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38.25" customHeight="1" x14ac:dyDescent="0.3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38.25" customHeight="1" x14ac:dyDescent="0.3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38.25" customHeight="1" x14ac:dyDescent="0.3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38.25" customHeight="1" x14ac:dyDescent="0.3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38.25" customHeight="1" x14ac:dyDescent="0.3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38.25" customHeight="1" x14ac:dyDescent="0.3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38.25" customHeight="1" x14ac:dyDescent="0.3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38.25" customHeight="1" x14ac:dyDescent="0.3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38.25" customHeight="1" x14ac:dyDescent="0.3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38.25" customHeight="1" x14ac:dyDescent="0.3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38.25" customHeight="1" x14ac:dyDescent="0.3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38.25" customHeight="1" x14ac:dyDescent="0.3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38.25" customHeight="1" x14ac:dyDescent="0.3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38.25" customHeight="1" x14ac:dyDescent="0.3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38.25" customHeight="1" x14ac:dyDescent="0.3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38.25" customHeight="1" x14ac:dyDescent="0.3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38.25" customHeight="1" x14ac:dyDescent="0.3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38.25" customHeight="1" x14ac:dyDescent="0.3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38.25" customHeight="1" x14ac:dyDescent="0.3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38.25" customHeight="1" x14ac:dyDescent="0.3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38.25" customHeight="1" x14ac:dyDescent="0.3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38.25" customHeight="1" x14ac:dyDescent="0.3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38.25" customHeight="1" x14ac:dyDescent="0.3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38.25" customHeight="1" x14ac:dyDescent="0.3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38.25" customHeight="1" x14ac:dyDescent="0.3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38.25" customHeight="1" x14ac:dyDescent="0.3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38.25" customHeight="1" x14ac:dyDescent="0.3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38.25" customHeight="1" x14ac:dyDescent="0.3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38.25" customHeight="1" x14ac:dyDescent="0.3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38.25" customHeight="1" x14ac:dyDescent="0.3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38.25" customHeight="1" x14ac:dyDescent="0.3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38.25" customHeight="1" x14ac:dyDescent="0.3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38.25" customHeight="1" x14ac:dyDescent="0.3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38.25" customHeight="1" x14ac:dyDescent="0.3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38.25" customHeight="1" x14ac:dyDescent="0.3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38.25" customHeight="1" x14ac:dyDescent="0.3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38.25" customHeight="1" x14ac:dyDescent="0.3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38.25" customHeight="1" x14ac:dyDescent="0.3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38.25" customHeight="1" x14ac:dyDescent="0.3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38.25" customHeight="1" x14ac:dyDescent="0.3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38.25" customHeight="1" x14ac:dyDescent="0.3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38.25" customHeight="1" x14ac:dyDescent="0.3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38.25" customHeight="1" x14ac:dyDescent="0.3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38.25" customHeight="1" x14ac:dyDescent="0.3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38.25" customHeight="1" x14ac:dyDescent="0.3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38.25" customHeight="1" x14ac:dyDescent="0.3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38.25" customHeight="1" x14ac:dyDescent="0.3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38.25" customHeight="1" x14ac:dyDescent="0.3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38.25" customHeight="1" x14ac:dyDescent="0.3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38.25" customHeight="1" x14ac:dyDescent="0.3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38.25" customHeight="1" x14ac:dyDescent="0.3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38.25" customHeight="1" x14ac:dyDescent="0.3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38.25" customHeight="1" x14ac:dyDescent="0.3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38.25" customHeight="1" x14ac:dyDescent="0.3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38.25" customHeight="1" x14ac:dyDescent="0.3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38.25" customHeight="1" x14ac:dyDescent="0.3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38.25" customHeight="1" x14ac:dyDescent="0.3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38.25" customHeight="1" x14ac:dyDescent="0.3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38.25" customHeight="1" x14ac:dyDescent="0.3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38.25" customHeight="1" x14ac:dyDescent="0.3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38.25" customHeight="1" x14ac:dyDescent="0.3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38.25" customHeight="1" x14ac:dyDescent="0.3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38.25" customHeight="1" x14ac:dyDescent="0.3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38.25" customHeight="1" x14ac:dyDescent="0.3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38.25" customHeight="1" x14ac:dyDescent="0.3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38.25" customHeight="1" x14ac:dyDescent="0.3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38.25" customHeight="1" x14ac:dyDescent="0.3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38.25" customHeight="1" x14ac:dyDescent="0.3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38.25" customHeight="1" x14ac:dyDescent="0.3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38.25" customHeight="1" x14ac:dyDescent="0.3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38.25" customHeight="1" x14ac:dyDescent="0.3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38.25" customHeight="1" x14ac:dyDescent="0.3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38.25" customHeight="1" x14ac:dyDescent="0.3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38.25" customHeight="1" x14ac:dyDescent="0.3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38.25" customHeight="1" x14ac:dyDescent="0.3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38.25" customHeight="1" x14ac:dyDescent="0.3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38.25" customHeight="1" x14ac:dyDescent="0.3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38.25" customHeight="1" x14ac:dyDescent="0.3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38.25" customHeight="1" x14ac:dyDescent="0.3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38.25" customHeight="1" x14ac:dyDescent="0.3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38.25" customHeight="1" x14ac:dyDescent="0.3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38.25" customHeight="1" x14ac:dyDescent="0.3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38.25" customHeight="1" x14ac:dyDescent="0.3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38.25" customHeight="1" x14ac:dyDescent="0.3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38.25" customHeight="1" x14ac:dyDescent="0.3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38.25" customHeight="1" x14ac:dyDescent="0.3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38.25" customHeight="1" x14ac:dyDescent="0.3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38.25" customHeight="1" x14ac:dyDescent="0.3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38.25" customHeight="1" x14ac:dyDescent="0.3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38.25" customHeight="1" x14ac:dyDescent="0.3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38.25" customHeight="1" x14ac:dyDescent="0.3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38.25" customHeight="1" x14ac:dyDescent="0.3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38.25" customHeight="1" x14ac:dyDescent="0.3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38.25" customHeight="1" x14ac:dyDescent="0.3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38.25" customHeight="1" x14ac:dyDescent="0.3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38.25" customHeight="1" x14ac:dyDescent="0.3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38.25" customHeight="1" x14ac:dyDescent="0.3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38.25" customHeight="1" x14ac:dyDescent="0.3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38.25" customHeight="1" x14ac:dyDescent="0.3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38.25" customHeight="1" x14ac:dyDescent="0.3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38.25" customHeight="1" x14ac:dyDescent="0.3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38.25" customHeight="1" x14ac:dyDescent="0.3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38.25" customHeight="1" x14ac:dyDescent="0.3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38.25" customHeight="1" x14ac:dyDescent="0.3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38.25" customHeight="1" x14ac:dyDescent="0.3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38.25" customHeight="1" x14ac:dyDescent="0.3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38.25" customHeight="1" x14ac:dyDescent="0.3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38.25" customHeight="1" x14ac:dyDescent="0.3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38.25" customHeight="1" x14ac:dyDescent="0.3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38.25" customHeight="1" x14ac:dyDescent="0.3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38.25" customHeight="1" x14ac:dyDescent="0.3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38.25" customHeight="1" x14ac:dyDescent="0.3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38.25" customHeight="1" x14ac:dyDescent="0.3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38.25" customHeight="1" x14ac:dyDescent="0.3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38.25" customHeight="1" x14ac:dyDescent="0.3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38.25" customHeight="1" x14ac:dyDescent="0.3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38.25" customHeight="1" x14ac:dyDescent="0.3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38.25" customHeight="1" x14ac:dyDescent="0.3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38.25" customHeight="1" x14ac:dyDescent="0.3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38.25" customHeight="1" x14ac:dyDescent="0.3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38.25" customHeight="1" x14ac:dyDescent="0.3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38.25" customHeight="1" x14ac:dyDescent="0.3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38.25" customHeight="1" x14ac:dyDescent="0.3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38.25" customHeight="1" x14ac:dyDescent="0.3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38.25" customHeight="1" x14ac:dyDescent="0.3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38.25" customHeight="1" x14ac:dyDescent="0.3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38.25" customHeight="1" x14ac:dyDescent="0.3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38.25" customHeight="1" x14ac:dyDescent="0.3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38.25" customHeight="1" x14ac:dyDescent="0.3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38.25" customHeight="1" x14ac:dyDescent="0.3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38.25" customHeight="1" x14ac:dyDescent="0.3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38.25" customHeight="1" x14ac:dyDescent="0.3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38.25" customHeight="1" x14ac:dyDescent="0.3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38.25" customHeight="1" x14ac:dyDescent="0.3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38.25" customHeight="1" x14ac:dyDescent="0.3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38.25" customHeight="1" x14ac:dyDescent="0.3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38.25" customHeight="1" x14ac:dyDescent="0.3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38.25" customHeight="1" x14ac:dyDescent="0.3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38.25" customHeight="1" x14ac:dyDescent="0.3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38.25" customHeight="1" x14ac:dyDescent="0.3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38.25" customHeight="1" x14ac:dyDescent="0.3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38.25" customHeight="1" x14ac:dyDescent="0.3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38.25" customHeight="1" x14ac:dyDescent="0.3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38.25" customHeight="1" x14ac:dyDescent="0.3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38.25" customHeight="1" x14ac:dyDescent="0.3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38.25" customHeight="1" x14ac:dyDescent="0.3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38.25" customHeight="1" x14ac:dyDescent="0.3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38.25" customHeight="1" x14ac:dyDescent="0.3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38.25" customHeight="1" x14ac:dyDescent="0.3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38.25" customHeight="1" x14ac:dyDescent="0.3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38.25" customHeight="1" x14ac:dyDescent="0.3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38.25" customHeight="1" x14ac:dyDescent="0.3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38.25" customHeight="1" x14ac:dyDescent="0.3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38.25" customHeight="1" x14ac:dyDescent="0.3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38.25" customHeight="1" x14ac:dyDescent="0.3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38.25" customHeight="1" x14ac:dyDescent="0.3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38.25" customHeight="1" x14ac:dyDescent="0.3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38.25" customHeight="1" x14ac:dyDescent="0.3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38.25" customHeight="1" x14ac:dyDescent="0.3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38.25" customHeight="1" x14ac:dyDescent="0.3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38.25" customHeight="1" x14ac:dyDescent="0.3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38.25" customHeight="1" x14ac:dyDescent="0.3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38.25" customHeight="1" x14ac:dyDescent="0.3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38.25" customHeight="1" x14ac:dyDescent="0.3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38.25" customHeight="1" x14ac:dyDescent="0.3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38.25" customHeight="1" x14ac:dyDescent="0.3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38.25" customHeight="1" x14ac:dyDescent="0.3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38.25" customHeight="1" x14ac:dyDescent="0.3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38.25" customHeight="1" x14ac:dyDescent="0.3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38.25" customHeight="1" x14ac:dyDescent="0.3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38.25" customHeight="1" x14ac:dyDescent="0.3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38.25" customHeight="1" x14ac:dyDescent="0.3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38.25" customHeight="1" x14ac:dyDescent="0.3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38.25" customHeight="1" x14ac:dyDescent="0.3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38.25" customHeight="1" x14ac:dyDescent="0.3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38.25" customHeight="1" x14ac:dyDescent="0.3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38.25" customHeight="1" x14ac:dyDescent="0.3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38.25" customHeight="1" x14ac:dyDescent="0.3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38.25" customHeight="1" x14ac:dyDescent="0.3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38.25" customHeight="1" x14ac:dyDescent="0.3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38.25" customHeight="1" x14ac:dyDescent="0.3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38.25" customHeight="1" x14ac:dyDescent="0.3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38.25" customHeight="1" x14ac:dyDescent="0.3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38.25" customHeight="1" x14ac:dyDescent="0.3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38.25" customHeight="1" x14ac:dyDescent="0.3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38.25" customHeight="1" x14ac:dyDescent="0.3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38.25" customHeight="1" x14ac:dyDescent="0.3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38.25" customHeight="1" x14ac:dyDescent="0.3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38.25" customHeight="1" x14ac:dyDescent="0.3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38.25" customHeight="1" x14ac:dyDescent="0.3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38.25" customHeight="1" x14ac:dyDescent="0.3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38.25" customHeight="1" x14ac:dyDescent="0.3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38.25" customHeight="1" x14ac:dyDescent="0.3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38.25" customHeight="1" x14ac:dyDescent="0.3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38.25" customHeight="1" x14ac:dyDescent="0.3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38.25" customHeight="1" x14ac:dyDescent="0.3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38.25" customHeight="1" x14ac:dyDescent="0.3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38.25" customHeight="1" x14ac:dyDescent="0.3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38.25" customHeight="1" x14ac:dyDescent="0.3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38.25" customHeight="1" x14ac:dyDescent="0.3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38.25" customHeight="1" x14ac:dyDescent="0.3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38.25" customHeight="1" x14ac:dyDescent="0.3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38.25" customHeight="1" x14ac:dyDescent="0.3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38.25" customHeight="1" x14ac:dyDescent="0.3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38.25" customHeight="1" x14ac:dyDescent="0.3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38.25" customHeight="1" x14ac:dyDescent="0.3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38.25" customHeight="1" x14ac:dyDescent="0.3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38.25" customHeight="1" x14ac:dyDescent="0.3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38.25" customHeight="1" x14ac:dyDescent="0.3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38.25" customHeight="1" x14ac:dyDescent="0.3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38.25" customHeight="1" x14ac:dyDescent="0.3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38.25" customHeight="1" x14ac:dyDescent="0.3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38.25" customHeight="1" x14ac:dyDescent="0.3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38.25" customHeight="1" x14ac:dyDescent="0.3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38.25" customHeight="1" x14ac:dyDescent="0.3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38.25" customHeight="1" x14ac:dyDescent="0.3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38.25" customHeight="1" x14ac:dyDescent="0.3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38.25" customHeight="1" x14ac:dyDescent="0.3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38.25" customHeight="1" x14ac:dyDescent="0.3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38.25" customHeight="1" x14ac:dyDescent="0.3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38.25" customHeight="1" x14ac:dyDescent="0.3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38.25" customHeight="1" x14ac:dyDescent="0.3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38.25" customHeight="1" x14ac:dyDescent="0.3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38.25" customHeight="1" x14ac:dyDescent="0.3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38.25" customHeight="1" x14ac:dyDescent="0.3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38.25" customHeight="1" x14ac:dyDescent="0.3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38.25" customHeight="1" x14ac:dyDescent="0.3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38.25" customHeight="1" x14ac:dyDescent="0.3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38.25" customHeight="1" x14ac:dyDescent="0.3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38.25" customHeight="1" x14ac:dyDescent="0.3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38.25" customHeight="1" x14ac:dyDescent="0.3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38.25" customHeight="1" x14ac:dyDescent="0.3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38.25" customHeight="1" x14ac:dyDescent="0.3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38.25" customHeight="1" x14ac:dyDescent="0.3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38.25" customHeight="1" x14ac:dyDescent="0.3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38.25" customHeight="1" x14ac:dyDescent="0.3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38.25" customHeight="1" x14ac:dyDescent="0.3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38.25" customHeight="1" x14ac:dyDescent="0.3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38.25" customHeight="1" x14ac:dyDescent="0.3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38.25" customHeight="1" x14ac:dyDescent="0.3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38.25" customHeight="1" x14ac:dyDescent="0.3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38.25" customHeight="1" x14ac:dyDescent="0.3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38.25" customHeight="1" x14ac:dyDescent="0.3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38.25" customHeight="1" x14ac:dyDescent="0.3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38.25" customHeight="1" x14ac:dyDescent="0.3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38.25" customHeight="1" x14ac:dyDescent="0.3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38.25" customHeight="1" x14ac:dyDescent="0.3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38.25" customHeight="1" x14ac:dyDescent="0.3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38.25" customHeight="1" x14ac:dyDescent="0.3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38.25" customHeight="1" x14ac:dyDescent="0.3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38.25" customHeight="1" x14ac:dyDescent="0.3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38.25" customHeight="1" x14ac:dyDescent="0.3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38.25" customHeight="1" x14ac:dyDescent="0.3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38.25" customHeight="1" x14ac:dyDescent="0.3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38.25" customHeight="1" x14ac:dyDescent="0.3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38.25" customHeight="1" x14ac:dyDescent="0.3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38.25" customHeight="1" x14ac:dyDescent="0.3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38.25" customHeight="1" x14ac:dyDescent="0.3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38.25" customHeight="1" x14ac:dyDescent="0.3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38.25" customHeight="1" x14ac:dyDescent="0.3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38.25" customHeight="1" x14ac:dyDescent="0.3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38.25" customHeight="1" x14ac:dyDescent="0.3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38.25" customHeight="1" x14ac:dyDescent="0.3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38.25" customHeight="1" x14ac:dyDescent="0.3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38.25" customHeight="1" x14ac:dyDescent="0.3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38.25" customHeight="1" x14ac:dyDescent="0.3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38.25" customHeight="1" x14ac:dyDescent="0.3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38.25" customHeight="1" x14ac:dyDescent="0.3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38.25" customHeight="1" x14ac:dyDescent="0.3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38.25" customHeight="1" x14ac:dyDescent="0.3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38.25" customHeight="1" x14ac:dyDescent="0.3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38.25" customHeight="1" x14ac:dyDescent="0.3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38.25" customHeight="1" x14ac:dyDescent="0.3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38.25" customHeight="1" x14ac:dyDescent="0.3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38.25" customHeight="1" x14ac:dyDescent="0.3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38.25" customHeight="1" x14ac:dyDescent="0.3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38.25" customHeight="1" x14ac:dyDescent="0.3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38.25" customHeight="1" x14ac:dyDescent="0.3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38.25" customHeight="1" x14ac:dyDescent="0.3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38.25" customHeight="1" x14ac:dyDescent="0.3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38.25" customHeight="1" x14ac:dyDescent="0.3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38.25" customHeight="1" x14ac:dyDescent="0.3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38.25" customHeight="1" x14ac:dyDescent="0.3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38.25" customHeight="1" x14ac:dyDescent="0.3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38.25" customHeight="1" x14ac:dyDescent="0.3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38.25" customHeight="1" x14ac:dyDescent="0.3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38.25" customHeight="1" x14ac:dyDescent="0.3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38.25" customHeight="1" x14ac:dyDescent="0.3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38.25" customHeight="1" x14ac:dyDescent="0.3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38.25" customHeight="1" x14ac:dyDescent="0.3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38.25" customHeight="1" x14ac:dyDescent="0.3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38.25" customHeight="1" x14ac:dyDescent="0.3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38.25" customHeight="1" x14ac:dyDescent="0.3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38.25" customHeight="1" x14ac:dyDescent="0.3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38.25" customHeight="1" x14ac:dyDescent="0.3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38.25" customHeight="1" x14ac:dyDescent="0.3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38.25" customHeight="1" x14ac:dyDescent="0.3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38.25" customHeight="1" x14ac:dyDescent="0.3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38.25" customHeight="1" x14ac:dyDescent="0.3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38.25" customHeight="1" x14ac:dyDescent="0.3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38.25" customHeight="1" x14ac:dyDescent="0.3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38.25" customHeight="1" x14ac:dyDescent="0.3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38.25" customHeight="1" x14ac:dyDescent="0.3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38.25" customHeight="1" x14ac:dyDescent="0.3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38.25" customHeight="1" x14ac:dyDescent="0.3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38.25" customHeight="1" x14ac:dyDescent="0.3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38.25" customHeight="1" x14ac:dyDescent="0.3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38.25" customHeight="1" x14ac:dyDescent="0.3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38.25" customHeight="1" x14ac:dyDescent="0.3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38.25" customHeight="1" x14ac:dyDescent="0.3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38.25" customHeight="1" x14ac:dyDescent="0.3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38.25" customHeight="1" x14ac:dyDescent="0.3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38.25" customHeight="1" x14ac:dyDescent="0.3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38.25" customHeight="1" x14ac:dyDescent="0.3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38.25" customHeight="1" x14ac:dyDescent="0.3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38.25" customHeight="1" x14ac:dyDescent="0.3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38.25" customHeight="1" x14ac:dyDescent="0.3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38.25" customHeight="1" x14ac:dyDescent="0.3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38.25" customHeight="1" x14ac:dyDescent="0.3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38.25" customHeight="1" x14ac:dyDescent="0.3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38.25" customHeight="1" x14ac:dyDescent="0.3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38.25" customHeight="1" x14ac:dyDescent="0.3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38.25" customHeight="1" x14ac:dyDescent="0.3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38.25" customHeight="1" x14ac:dyDescent="0.3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38.25" customHeight="1" x14ac:dyDescent="0.3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38.25" customHeight="1" x14ac:dyDescent="0.3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38.25" customHeight="1" x14ac:dyDescent="0.3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38.25" customHeight="1" x14ac:dyDescent="0.3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38.25" customHeight="1" x14ac:dyDescent="0.3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38.25" customHeight="1" x14ac:dyDescent="0.3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38.25" customHeight="1" x14ac:dyDescent="0.3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38.25" customHeight="1" x14ac:dyDescent="0.3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38.25" customHeight="1" x14ac:dyDescent="0.3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38.25" customHeight="1" x14ac:dyDescent="0.3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38.25" customHeight="1" x14ac:dyDescent="0.3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38.25" customHeight="1" x14ac:dyDescent="0.3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38.25" customHeight="1" x14ac:dyDescent="0.3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38.25" customHeight="1" x14ac:dyDescent="0.3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38.25" customHeight="1" x14ac:dyDescent="0.3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38.25" customHeight="1" x14ac:dyDescent="0.3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38.25" customHeight="1" x14ac:dyDescent="0.3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38.25" customHeight="1" x14ac:dyDescent="0.3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38.25" customHeight="1" x14ac:dyDescent="0.3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38.25" customHeight="1" x14ac:dyDescent="0.3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38.25" customHeight="1" x14ac:dyDescent="0.3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38.25" customHeight="1" x14ac:dyDescent="0.3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38.25" customHeight="1" x14ac:dyDescent="0.3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38.25" customHeight="1" x14ac:dyDescent="0.3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38.25" customHeight="1" x14ac:dyDescent="0.3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38.25" customHeight="1" x14ac:dyDescent="0.3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38.25" customHeight="1" x14ac:dyDescent="0.3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38.25" customHeight="1" x14ac:dyDescent="0.3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38.25" customHeight="1" x14ac:dyDescent="0.3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38.25" customHeight="1" x14ac:dyDescent="0.3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38.25" customHeight="1" x14ac:dyDescent="0.3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38.25" customHeight="1" x14ac:dyDescent="0.3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38.25" customHeight="1" x14ac:dyDescent="0.3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38.25" customHeight="1" x14ac:dyDescent="0.3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38.25" customHeight="1" x14ac:dyDescent="0.3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38.25" customHeight="1" x14ac:dyDescent="0.3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38.25" customHeight="1" x14ac:dyDescent="0.3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38.25" customHeight="1" x14ac:dyDescent="0.3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38.25" customHeight="1" x14ac:dyDescent="0.3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38.25" customHeight="1" x14ac:dyDescent="0.3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38.25" customHeight="1" x14ac:dyDescent="0.3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38.25" customHeight="1" x14ac:dyDescent="0.3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38.25" customHeight="1" x14ac:dyDescent="0.3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38.25" customHeight="1" x14ac:dyDescent="0.3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38.25" customHeight="1" x14ac:dyDescent="0.3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38.25" customHeight="1" x14ac:dyDescent="0.3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38.25" customHeight="1" x14ac:dyDescent="0.3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38.25" customHeight="1" x14ac:dyDescent="0.3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38.25" customHeight="1" x14ac:dyDescent="0.3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38.25" customHeight="1" x14ac:dyDescent="0.3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38.25" customHeight="1" x14ac:dyDescent="0.3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38.25" customHeight="1" x14ac:dyDescent="0.3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38.25" customHeight="1" x14ac:dyDescent="0.3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38.25" customHeight="1" x14ac:dyDescent="0.3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38.25" customHeight="1" x14ac:dyDescent="0.3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38.25" customHeight="1" x14ac:dyDescent="0.3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38.25" customHeight="1" x14ac:dyDescent="0.3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38.25" customHeight="1" x14ac:dyDescent="0.3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38.25" customHeight="1" x14ac:dyDescent="0.3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38.25" customHeight="1" x14ac:dyDescent="0.3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38.25" customHeight="1" x14ac:dyDescent="0.3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38.25" customHeight="1" x14ac:dyDescent="0.3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38.25" customHeight="1" x14ac:dyDescent="0.3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38.25" customHeight="1" x14ac:dyDescent="0.3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38.25" customHeight="1" x14ac:dyDescent="0.3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38.25" customHeight="1" x14ac:dyDescent="0.3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38.25" customHeight="1" x14ac:dyDescent="0.3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38.25" customHeight="1" x14ac:dyDescent="0.3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38.25" customHeight="1" x14ac:dyDescent="0.3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38.25" customHeight="1" x14ac:dyDescent="0.3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38.25" customHeight="1" x14ac:dyDescent="0.3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38.25" customHeight="1" x14ac:dyDescent="0.3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38.25" customHeight="1" x14ac:dyDescent="0.3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38.25" customHeight="1" x14ac:dyDescent="0.3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38.25" customHeight="1" x14ac:dyDescent="0.3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38.25" customHeight="1" x14ac:dyDescent="0.3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38.25" customHeight="1" x14ac:dyDescent="0.3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38.25" customHeight="1" x14ac:dyDescent="0.3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38.25" customHeight="1" x14ac:dyDescent="0.3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38.25" customHeight="1" x14ac:dyDescent="0.3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38.25" customHeight="1" x14ac:dyDescent="0.3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38.25" customHeight="1" x14ac:dyDescent="0.3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38.25" customHeight="1" x14ac:dyDescent="0.3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38.25" customHeight="1" x14ac:dyDescent="0.3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38.25" customHeight="1" x14ac:dyDescent="0.3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38.25" customHeight="1" x14ac:dyDescent="0.3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38.25" customHeight="1" x14ac:dyDescent="0.35">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38.25" customHeight="1" x14ac:dyDescent="0.35">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38.25" customHeight="1" x14ac:dyDescent="0.35">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38.25" customHeight="1" x14ac:dyDescent="0.35">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38.25" customHeight="1" x14ac:dyDescent="0.35">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38.25" customHeight="1" x14ac:dyDescent="0.35">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38.25" customHeight="1" x14ac:dyDescent="0.35">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38.25" customHeight="1" x14ac:dyDescent="0.35">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38.25" customHeight="1" x14ac:dyDescent="0.35">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38.25" customHeight="1" x14ac:dyDescent="0.3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38.25" customHeight="1" x14ac:dyDescent="0.35">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38.25" customHeight="1" x14ac:dyDescent="0.35">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38.25" customHeight="1" x14ac:dyDescent="0.35">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38.25" customHeight="1" x14ac:dyDescent="0.35">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38.25" customHeight="1" x14ac:dyDescent="0.35">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38.25" customHeight="1" x14ac:dyDescent="0.35">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38.25" customHeight="1" x14ac:dyDescent="0.35">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38.25" customHeight="1" x14ac:dyDescent="0.35">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38.25" customHeight="1" x14ac:dyDescent="0.35">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38.25" customHeight="1" x14ac:dyDescent="0.3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38.25" customHeight="1" x14ac:dyDescent="0.35">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38.25" customHeight="1" x14ac:dyDescent="0.35">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38.25" customHeight="1" x14ac:dyDescent="0.35">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38.25" customHeight="1" x14ac:dyDescent="0.35">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38.25" customHeight="1" x14ac:dyDescent="0.35">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38.25" customHeight="1" x14ac:dyDescent="0.35">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38.25" customHeight="1" x14ac:dyDescent="0.35">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38.25" customHeight="1" x14ac:dyDescent="0.35">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38.25" customHeight="1" x14ac:dyDescent="0.35">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38.25" customHeight="1" x14ac:dyDescent="0.3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38.25" customHeight="1" x14ac:dyDescent="0.35">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38.25" customHeight="1" x14ac:dyDescent="0.35">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38.25" customHeight="1" x14ac:dyDescent="0.35">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38.25" customHeight="1" x14ac:dyDescent="0.35">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38.25" customHeight="1" x14ac:dyDescent="0.35">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38.25" customHeight="1" x14ac:dyDescent="0.35">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38.25" customHeight="1" x14ac:dyDescent="0.35">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38.25" customHeight="1" x14ac:dyDescent="0.35">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38.25" customHeight="1" x14ac:dyDescent="0.35">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38.25" customHeight="1" x14ac:dyDescent="0.3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38.25" customHeight="1" x14ac:dyDescent="0.35">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38.25" customHeight="1" x14ac:dyDescent="0.35">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38.25" customHeight="1" x14ac:dyDescent="0.35">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38.25" customHeight="1" x14ac:dyDescent="0.35">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38.25" customHeight="1" x14ac:dyDescent="0.35">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38.25" customHeight="1" x14ac:dyDescent="0.35">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38.25" customHeight="1" x14ac:dyDescent="0.35">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38.25" customHeight="1" x14ac:dyDescent="0.35">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38.25" customHeight="1" x14ac:dyDescent="0.35">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38.25" customHeight="1" x14ac:dyDescent="0.3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38.25" customHeight="1" x14ac:dyDescent="0.35">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38.25" customHeight="1" x14ac:dyDescent="0.35">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38.25" customHeight="1" x14ac:dyDescent="0.35">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38.25" customHeight="1" x14ac:dyDescent="0.35">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38.25" customHeight="1" x14ac:dyDescent="0.35">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38.25" customHeight="1" x14ac:dyDescent="0.35">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38.25" customHeight="1" x14ac:dyDescent="0.35">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38.25" customHeight="1" x14ac:dyDescent="0.35">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38.25" customHeight="1" x14ac:dyDescent="0.35">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38.25" customHeight="1" x14ac:dyDescent="0.3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38.25" customHeight="1" x14ac:dyDescent="0.35">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38.25" customHeight="1" x14ac:dyDescent="0.35">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38.25" customHeight="1" x14ac:dyDescent="0.35">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38.25" customHeight="1" x14ac:dyDescent="0.35">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38.25" customHeight="1" x14ac:dyDescent="0.35">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38.25" customHeight="1" x14ac:dyDescent="0.35">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38.25" customHeight="1" x14ac:dyDescent="0.35">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38.25" customHeight="1" x14ac:dyDescent="0.35">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38.25" customHeight="1" x14ac:dyDescent="0.35">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38.25" customHeight="1" x14ac:dyDescent="0.3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38.25" customHeight="1" x14ac:dyDescent="0.35">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38.25" customHeight="1" x14ac:dyDescent="0.35">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38.25" customHeight="1" x14ac:dyDescent="0.35">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38.25" customHeight="1" x14ac:dyDescent="0.35">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38.25" customHeight="1" x14ac:dyDescent="0.35">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38.25" customHeight="1" x14ac:dyDescent="0.35">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38.25" customHeight="1" x14ac:dyDescent="0.35">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38.25" customHeight="1" x14ac:dyDescent="0.35">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38.25" customHeight="1" x14ac:dyDescent="0.35">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38.25" customHeight="1" x14ac:dyDescent="0.3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38.25" customHeight="1" x14ac:dyDescent="0.35">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38.25" customHeight="1" x14ac:dyDescent="0.35">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38.25" customHeight="1" x14ac:dyDescent="0.35">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38.25" customHeight="1" x14ac:dyDescent="0.35">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38.25" customHeight="1" x14ac:dyDescent="0.35">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38.25" customHeight="1" x14ac:dyDescent="0.35">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38.25" customHeight="1" x14ac:dyDescent="0.35">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38.25" customHeight="1" x14ac:dyDescent="0.35">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38.25" customHeight="1" x14ac:dyDescent="0.35">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38.25" customHeight="1" x14ac:dyDescent="0.3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38.25" customHeight="1" x14ac:dyDescent="0.35">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38.25" customHeight="1" x14ac:dyDescent="0.35">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38.25" customHeight="1" x14ac:dyDescent="0.35">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38.25" customHeight="1" x14ac:dyDescent="0.35">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38.25" customHeight="1" x14ac:dyDescent="0.35">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38.25" customHeight="1" x14ac:dyDescent="0.35">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38.25" customHeight="1" x14ac:dyDescent="0.35">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38.25" customHeight="1" x14ac:dyDescent="0.35">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38.25" customHeight="1" x14ac:dyDescent="0.35">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38.25" customHeight="1" x14ac:dyDescent="0.3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38.25" customHeight="1" x14ac:dyDescent="0.35">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38.25" customHeight="1" x14ac:dyDescent="0.35">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38.25" customHeight="1" x14ac:dyDescent="0.35">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38.25" customHeight="1" x14ac:dyDescent="0.35">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38.25" customHeight="1" x14ac:dyDescent="0.35">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38.25" customHeight="1" x14ac:dyDescent="0.35">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38.25" customHeight="1" x14ac:dyDescent="0.35">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38.25" customHeight="1" x14ac:dyDescent="0.35">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38.25" customHeight="1" x14ac:dyDescent="0.35">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38.25" customHeight="1" x14ac:dyDescent="0.3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38.25" customHeight="1" x14ac:dyDescent="0.35">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38.25" customHeight="1" x14ac:dyDescent="0.35">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38.25" customHeight="1" x14ac:dyDescent="0.35">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38.25" customHeight="1" x14ac:dyDescent="0.35">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38.25" customHeight="1" x14ac:dyDescent="0.35">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38.25" customHeight="1" x14ac:dyDescent="0.35">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38.25" customHeight="1" x14ac:dyDescent="0.35">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38.25" customHeight="1" x14ac:dyDescent="0.35">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38.25" customHeight="1" x14ac:dyDescent="0.35">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38.25" customHeight="1" x14ac:dyDescent="0.3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38.25" customHeight="1" x14ac:dyDescent="0.35">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38.25" customHeight="1" x14ac:dyDescent="0.35">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38.25" customHeight="1" x14ac:dyDescent="0.35">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38.25" customHeight="1" x14ac:dyDescent="0.35">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38.25" customHeight="1" x14ac:dyDescent="0.35">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38.25" customHeight="1" x14ac:dyDescent="0.35">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38.25" customHeight="1" x14ac:dyDescent="0.35">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38.25" customHeight="1" x14ac:dyDescent="0.35">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38.25" customHeight="1" x14ac:dyDescent="0.35">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38.25" customHeight="1" x14ac:dyDescent="0.3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38.25" customHeight="1" x14ac:dyDescent="0.35">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38.25" customHeight="1" x14ac:dyDescent="0.35">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38.25" customHeight="1" x14ac:dyDescent="0.35">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38.25" customHeight="1" x14ac:dyDescent="0.35">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38.25" customHeight="1" x14ac:dyDescent="0.35">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38.25" customHeight="1" x14ac:dyDescent="0.35">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38.25" customHeight="1" x14ac:dyDescent="0.35">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38.25" customHeight="1" x14ac:dyDescent="0.35">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38.25" customHeight="1" x14ac:dyDescent="0.35">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38.25" customHeight="1" x14ac:dyDescent="0.3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38.25" customHeight="1" x14ac:dyDescent="0.35">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38.25" customHeight="1" x14ac:dyDescent="0.35">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38.25" customHeight="1" x14ac:dyDescent="0.35">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38.25" customHeight="1" x14ac:dyDescent="0.35">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38.25" customHeight="1" x14ac:dyDescent="0.35">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38.25" customHeight="1" x14ac:dyDescent="0.35">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38.25" customHeight="1" x14ac:dyDescent="0.35">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38.25" customHeight="1" x14ac:dyDescent="0.35">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38.25" customHeight="1" x14ac:dyDescent="0.35">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38.25" customHeight="1" x14ac:dyDescent="0.3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38.25" customHeight="1" x14ac:dyDescent="0.35">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38.25" customHeight="1" x14ac:dyDescent="0.35">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38.25" customHeight="1" x14ac:dyDescent="0.35">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38.25" customHeight="1" x14ac:dyDescent="0.35">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38.25" customHeight="1" x14ac:dyDescent="0.35">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38.25" customHeight="1" x14ac:dyDescent="0.35">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38.25" customHeight="1" x14ac:dyDescent="0.35">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38.25" customHeight="1" x14ac:dyDescent="0.35">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38.25" customHeight="1" x14ac:dyDescent="0.35">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38.25" customHeight="1" x14ac:dyDescent="0.3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38.25" customHeight="1" x14ac:dyDescent="0.35">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38.25" customHeight="1" x14ac:dyDescent="0.35">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38.25" customHeight="1" x14ac:dyDescent="0.35">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38.25" customHeight="1" x14ac:dyDescent="0.35">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38.25" customHeight="1" x14ac:dyDescent="0.35">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38.25" customHeight="1" x14ac:dyDescent="0.35">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38.25" customHeight="1" x14ac:dyDescent="0.35">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38.25" customHeight="1" x14ac:dyDescent="0.35">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38.25" customHeight="1" x14ac:dyDescent="0.35">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38.25" customHeight="1" x14ac:dyDescent="0.3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38.25" customHeight="1" x14ac:dyDescent="0.35">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38.25" customHeight="1" x14ac:dyDescent="0.35">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38.25" customHeight="1" x14ac:dyDescent="0.35">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38.25" customHeight="1" x14ac:dyDescent="0.35">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38.25" customHeight="1" x14ac:dyDescent="0.35">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38.25" customHeight="1" x14ac:dyDescent="0.35">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38.25" customHeight="1" x14ac:dyDescent="0.35">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38.25" customHeight="1" x14ac:dyDescent="0.35">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38.25" customHeight="1" x14ac:dyDescent="0.35">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38.25" customHeight="1" x14ac:dyDescent="0.3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38.25" customHeight="1" x14ac:dyDescent="0.35">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38.25" customHeight="1" x14ac:dyDescent="0.35">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38.25" customHeight="1" x14ac:dyDescent="0.35">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38.25" customHeight="1" x14ac:dyDescent="0.35">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38.25" customHeight="1" x14ac:dyDescent="0.35">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38.25" customHeight="1" x14ac:dyDescent="0.35">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38.25" customHeight="1" x14ac:dyDescent="0.35">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38.25" customHeight="1" x14ac:dyDescent="0.35">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38.25" customHeight="1" x14ac:dyDescent="0.35">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38.25" customHeight="1" x14ac:dyDescent="0.3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38.25" customHeight="1" x14ac:dyDescent="0.35">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38.25" customHeight="1" x14ac:dyDescent="0.35">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38.25" customHeight="1" x14ac:dyDescent="0.35">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38.25" customHeight="1" x14ac:dyDescent="0.35">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38.25" customHeight="1" x14ac:dyDescent="0.35">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38.25" customHeight="1" x14ac:dyDescent="0.35">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38.25" customHeight="1" x14ac:dyDescent="0.35">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38.25" customHeight="1" x14ac:dyDescent="0.35">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38.25" customHeight="1" x14ac:dyDescent="0.35">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38.25" customHeight="1" x14ac:dyDescent="0.3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38.25" customHeight="1" x14ac:dyDescent="0.35">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38.25" customHeight="1" x14ac:dyDescent="0.35">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38.25" customHeight="1" x14ac:dyDescent="0.35">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38.25" customHeight="1" x14ac:dyDescent="0.35">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38.25" customHeight="1" x14ac:dyDescent="0.35">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38.25" customHeight="1" x14ac:dyDescent="0.35">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38.25" customHeight="1" x14ac:dyDescent="0.35">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38.25" customHeight="1" x14ac:dyDescent="0.35">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38.25" customHeight="1" x14ac:dyDescent="0.35">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38.25" customHeight="1" x14ac:dyDescent="0.3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38.25" customHeight="1" x14ac:dyDescent="0.35">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38.25" customHeight="1" x14ac:dyDescent="0.35">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38.25" customHeight="1" x14ac:dyDescent="0.35">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38.25" customHeight="1" x14ac:dyDescent="0.35">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38.25" customHeight="1" x14ac:dyDescent="0.35">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38.25" customHeight="1" x14ac:dyDescent="0.35">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38.25" customHeight="1" x14ac:dyDescent="0.35">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38.25" customHeight="1" x14ac:dyDescent="0.35">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38.25" customHeight="1" x14ac:dyDescent="0.35">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38.25" customHeight="1" x14ac:dyDescent="0.3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38.25" customHeight="1" x14ac:dyDescent="0.35">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38.25" customHeight="1" x14ac:dyDescent="0.35">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38.25" customHeight="1" x14ac:dyDescent="0.35">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38.25" customHeight="1" x14ac:dyDescent="0.35">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38.25" customHeight="1" x14ac:dyDescent="0.35">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38.25" customHeight="1" x14ac:dyDescent="0.35">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38.25" customHeight="1" x14ac:dyDescent="0.35">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38.25" customHeight="1" x14ac:dyDescent="0.35">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38.25" customHeight="1" x14ac:dyDescent="0.35">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38.25" customHeight="1" x14ac:dyDescent="0.3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38.25" customHeight="1" x14ac:dyDescent="0.35">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38.25" customHeight="1" x14ac:dyDescent="0.35">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38.25" customHeight="1" x14ac:dyDescent="0.35">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38.25" customHeight="1" x14ac:dyDescent="0.35">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38.25" customHeight="1" x14ac:dyDescent="0.35">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38.25" customHeight="1" x14ac:dyDescent="0.35">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38.25" customHeight="1" x14ac:dyDescent="0.35">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38.25" customHeight="1" x14ac:dyDescent="0.35">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38.25" customHeight="1" x14ac:dyDescent="0.35">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38.25" customHeight="1" x14ac:dyDescent="0.3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38.25" customHeight="1" x14ac:dyDescent="0.35">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38.25" customHeight="1" x14ac:dyDescent="0.35">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38.25" customHeight="1" x14ac:dyDescent="0.35">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38.25" customHeight="1" x14ac:dyDescent="0.35">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38.25" customHeight="1" x14ac:dyDescent="0.35">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38.25" customHeight="1" x14ac:dyDescent="0.35">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38.25" customHeight="1" x14ac:dyDescent="0.35">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38.25" customHeight="1" x14ac:dyDescent="0.35">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38.25" customHeight="1" x14ac:dyDescent="0.35">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38.25" customHeight="1" x14ac:dyDescent="0.3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38.25" customHeight="1" x14ac:dyDescent="0.35">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sheetData>
  <mergeCells count="10">
    <mergeCell ref="B2:G2"/>
    <mergeCell ref="B3:G3"/>
    <mergeCell ref="B19:G19"/>
    <mergeCell ref="B20:G20"/>
    <mergeCell ref="B30:G30"/>
    <mergeCell ref="B31:G31"/>
    <mergeCell ref="B41:G41"/>
    <mergeCell ref="B42:G42"/>
    <mergeCell ref="B51:G51"/>
    <mergeCell ref="B52:G52"/>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created xsi:type="dcterms:W3CDTF">2006-09-16T00:00:00Z</dcterms:created>
  <dcterms:modified xsi:type="dcterms:W3CDTF">2026-06-29T12:19:21Z</dcterms:modified>
</cp:coreProperties>
</file>